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Dokumenti\Desk\BRANKICA\2026\FINANCIJSKO IZVJEŠĆE 01.01.2025.-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F324" i="9"/>
  <c r="H323" i="9"/>
  <c r="E323" i="9" s="1"/>
  <c r="G323" i="9"/>
  <c r="F323" i="9"/>
  <c r="B323" i="9"/>
  <c r="H322" i="9"/>
  <c r="G322" i="9"/>
  <c r="F322" i="9"/>
  <c r="H321" i="9"/>
  <c r="E321" i="9" s="1"/>
  <c r="G321" i="9"/>
  <c r="F321" i="9"/>
  <c r="H320" i="9"/>
  <c r="G320" i="9"/>
  <c r="F320" i="9"/>
  <c r="H319" i="9"/>
  <c r="G319" i="9"/>
  <c r="E319" i="9" s="1"/>
  <c r="B319" i="9" s="1"/>
  <c r="F319" i="9"/>
  <c r="H318" i="9"/>
  <c r="G318" i="9"/>
  <c r="F318" i="9"/>
  <c r="E318" i="9"/>
  <c r="B318" i="9" s="1"/>
  <c r="H317" i="9"/>
  <c r="E317" i="9" s="1"/>
  <c r="B317" i="9" s="1"/>
  <c r="G317" i="9"/>
  <c r="F317" i="9"/>
  <c r="F316" i="9"/>
  <c r="F315" i="9"/>
  <c r="F314" i="9"/>
  <c r="E314" i="9"/>
  <c r="B314" i="9" s="1"/>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L290" i="9"/>
  <c r="E290" i="9"/>
  <c r="B290" i="9"/>
  <c r="M289" i="9"/>
  <c r="L289" i="9"/>
  <c r="F289" i="9" s="1"/>
  <c r="E289" i="9"/>
  <c r="M288" i="9"/>
  <c r="L288" i="9"/>
  <c r="F288" i="9"/>
  <c r="B288" i="9" s="1"/>
  <c r="E288" i="9"/>
  <c r="M287" i="9"/>
  <c r="L287" i="9"/>
  <c r="F287" i="9" s="1"/>
  <c r="E287" i="9"/>
  <c r="B287" i="9" s="1"/>
  <c r="M286" i="9"/>
  <c r="F286" i="9" s="1"/>
  <c r="L286" i="9"/>
  <c r="E286" i="9"/>
  <c r="B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M276" i="9"/>
  <c r="L276" i="9"/>
  <c r="F276" i="9"/>
  <c r="B276" i="9" s="1"/>
  <c r="E276" i="9"/>
  <c r="M275" i="9"/>
  <c r="L275" i="9"/>
  <c r="F275" i="9" s="1"/>
  <c r="E275" i="9"/>
  <c r="B275" i="9" s="1"/>
  <c r="M274" i="9"/>
  <c r="F274" i="9" s="1"/>
  <c r="L274" i="9"/>
  <c r="E274" i="9"/>
  <c r="B274" i="9"/>
  <c r="M273" i="9"/>
  <c r="L273" i="9"/>
  <c r="F273" i="9" s="1"/>
  <c r="E273" i="9"/>
  <c r="M272" i="9"/>
  <c r="L272" i="9"/>
  <c r="F272" i="9"/>
  <c r="B272" i="9" s="1"/>
  <c r="E272" i="9"/>
  <c r="M271" i="9"/>
  <c r="L271" i="9"/>
  <c r="F271" i="9" s="1"/>
  <c r="E271" i="9"/>
  <c r="B271" i="9" s="1"/>
  <c r="M270" i="9"/>
  <c r="F270" i="9" s="1"/>
  <c r="L270" i="9"/>
  <c r="E270" i="9"/>
  <c r="B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M252" i="9"/>
  <c r="L252" i="9"/>
  <c r="F252" i="9"/>
  <c r="B252" i="9" s="1"/>
  <c r="E252" i="9"/>
  <c r="M251" i="9"/>
  <c r="L251" i="9"/>
  <c r="F251" i="9" s="1"/>
  <c r="E251" i="9"/>
  <c r="B251" i="9" s="1"/>
  <c r="M250" i="9"/>
  <c r="F250" i="9" s="1"/>
  <c r="L250" i="9"/>
  <c r="E250" i="9"/>
  <c r="B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F170" i="9"/>
  <c r="E170" i="9"/>
  <c r="B170" i="9" s="1"/>
  <c r="H169" i="9"/>
  <c r="E169" i="9" s="1"/>
  <c r="G169" i="9"/>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E161" i="9" s="1"/>
  <c r="G161" i="9"/>
  <c r="F161" i="9"/>
  <c r="H160" i="9"/>
  <c r="G160" i="9"/>
  <c r="E160" i="9" s="1"/>
  <c r="B160" i="9" s="1"/>
  <c r="F160" i="9"/>
  <c r="H159" i="9"/>
  <c r="G159" i="9"/>
  <c r="F159" i="9"/>
  <c r="H158" i="9"/>
  <c r="G158" i="9"/>
  <c r="F158" i="9"/>
  <c r="E158" i="9"/>
  <c r="B158" i="9" s="1"/>
  <c r="H157" i="9"/>
  <c r="E157" i="9" s="1"/>
  <c r="B157" i="9" s="1"/>
  <c r="G157" i="9"/>
  <c r="F157" i="9"/>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G149" i="9"/>
  <c r="F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G141" i="9"/>
  <c r="F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F116" i="9"/>
  <c r="E116" i="9"/>
  <c r="B116" i="9" s="1"/>
  <c r="H115" i="9"/>
  <c r="E115" i="9" s="1"/>
  <c r="G115" i="9"/>
  <c r="F115" i="9"/>
  <c r="B115" i="9" s="1"/>
  <c r="H114" i="9"/>
  <c r="G114" i="9"/>
  <c r="F114" i="9"/>
  <c r="E114" i="9"/>
  <c r="B114" i="9" s="1"/>
  <c r="H113" i="9"/>
  <c r="E113" i="9" s="1"/>
  <c r="G113" i="9"/>
  <c r="F113" i="9"/>
  <c r="B113" i="9" s="1"/>
  <c r="H112" i="9"/>
  <c r="G112" i="9"/>
  <c r="F112" i="9"/>
  <c r="E112" i="9"/>
  <c r="B112" i="9" s="1"/>
  <c r="H111" i="9"/>
  <c r="G111" i="9"/>
  <c r="F111" i="9"/>
  <c r="H110" i="9"/>
  <c r="G110" i="9"/>
  <c r="F110" i="9"/>
  <c r="E110" i="9"/>
  <c r="B110" i="9" s="1"/>
  <c r="H109" i="9"/>
  <c r="E109" i="9" s="1"/>
  <c r="G109" i="9"/>
  <c r="F109" i="9"/>
  <c r="B109" i="9" s="1"/>
  <c r="H108" i="9"/>
  <c r="G108" i="9"/>
  <c r="F108" i="9"/>
  <c r="E108" i="9"/>
  <c r="B108" i="9" s="1"/>
  <c r="H107" i="9"/>
  <c r="G107" i="9"/>
  <c r="F107" i="9"/>
  <c r="H106" i="9"/>
  <c r="G106" i="9"/>
  <c r="F106" i="9"/>
  <c r="E106" i="9"/>
  <c r="B106" i="9" s="1"/>
  <c r="H105" i="9"/>
  <c r="E105" i="9" s="1"/>
  <c r="G105" i="9"/>
  <c r="F105" i="9"/>
  <c r="B105" i="9" s="1"/>
  <c r="H104" i="9"/>
  <c r="G104" i="9"/>
  <c r="F104" i="9"/>
  <c r="E104" i="9"/>
  <c r="B104" i="9" s="1"/>
  <c r="H103" i="9"/>
  <c r="G103" i="9"/>
  <c r="F103" i="9"/>
  <c r="H102" i="9"/>
  <c r="G102" i="9"/>
  <c r="F102" i="9"/>
  <c r="E102" i="9"/>
  <c r="B102" i="9" s="1"/>
  <c r="H101" i="9"/>
  <c r="E101" i="9" s="1"/>
  <c r="G101" i="9"/>
  <c r="F101" i="9"/>
  <c r="B101" i="9" s="1"/>
  <c r="H100" i="9"/>
  <c r="G100" i="9"/>
  <c r="F100" i="9"/>
  <c r="E100" i="9"/>
  <c r="B100" i="9" s="1"/>
  <c r="H99" i="9"/>
  <c r="G99" i="9"/>
  <c r="F99" i="9"/>
  <c r="H98" i="9"/>
  <c r="G98" i="9"/>
  <c r="F98" i="9"/>
  <c r="E98" i="9"/>
  <c r="B98" i="9" s="1"/>
  <c r="H97" i="9"/>
  <c r="E97" i="9" s="1"/>
  <c r="G97" i="9"/>
  <c r="F97" i="9"/>
  <c r="B97" i="9" s="1"/>
  <c r="H96" i="9"/>
  <c r="G96" i="9"/>
  <c r="F96" i="9"/>
  <c r="E96" i="9"/>
  <c r="B96" i="9" s="1"/>
  <c r="H95" i="9"/>
  <c r="E95" i="9" s="1"/>
  <c r="G95" i="9"/>
  <c r="F95" i="9"/>
  <c r="B95" i="9" s="1"/>
  <c r="H94" i="9"/>
  <c r="G94" i="9"/>
  <c r="F94" i="9"/>
  <c r="E94" i="9"/>
  <c r="B94" i="9" s="1"/>
  <c r="H93" i="9"/>
  <c r="G93" i="9"/>
  <c r="F93" i="9"/>
  <c r="H92" i="9"/>
  <c r="G92" i="9"/>
  <c r="F92" i="9"/>
  <c r="E92" i="9"/>
  <c r="B92" i="9" s="1"/>
  <c r="H91" i="9"/>
  <c r="E91" i="9" s="1"/>
  <c r="G91" i="9"/>
  <c r="F91" i="9"/>
  <c r="B91" i="9" s="1"/>
  <c r="H90" i="9"/>
  <c r="G90" i="9"/>
  <c r="F90" i="9"/>
  <c r="E90" i="9"/>
  <c r="B90" i="9" s="1"/>
  <c r="H89" i="9"/>
  <c r="G89" i="9"/>
  <c r="F89" i="9"/>
  <c r="H88" i="9"/>
  <c r="E88" i="9" s="1"/>
  <c r="B88" i="9" s="1"/>
  <c r="G88" i="9"/>
  <c r="F88" i="9"/>
  <c r="H87" i="9"/>
  <c r="E87" i="9" s="1"/>
  <c r="G87" i="9"/>
  <c r="F87" i="9"/>
  <c r="B87" i="9" s="1"/>
  <c r="H86" i="9"/>
  <c r="G86" i="9"/>
  <c r="F86" i="9"/>
  <c r="E86" i="9"/>
  <c r="B86" i="9" s="1"/>
  <c r="H85" i="9"/>
  <c r="G85" i="9"/>
  <c r="F85" i="9"/>
  <c r="H84" i="9"/>
  <c r="E84" i="9" s="1"/>
  <c r="B84" i="9" s="1"/>
  <c r="G84" i="9"/>
  <c r="F84" i="9"/>
  <c r="H83" i="9"/>
  <c r="E83" i="9" s="1"/>
  <c r="G83" i="9"/>
  <c r="F83" i="9"/>
  <c r="B83" i="9" s="1"/>
  <c r="H82" i="9"/>
  <c r="E82" i="9" s="1"/>
  <c r="B82" i="9" s="1"/>
  <c r="G82" i="9"/>
  <c r="F82" i="9"/>
  <c r="H81" i="9"/>
  <c r="G81" i="9"/>
  <c r="F81" i="9"/>
  <c r="H80" i="9"/>
  <c r="G80" i="9"/>
  <c r="F80" i="9"/>
  <c r="E80" i="9"/>
  <c r="B80" i="9" s="1"/>
  <c r="H79" i="9"/>
  <c r="E79" i="9" s="1"/>
  <c r="G79" i="9"/>
  <c r="F79" i="9"/>
  <c r="B79" i="9" s="1"/>
  <c r="H78" i="9"/>
  <c r="G78" i="9"/>
  <c r="F78" i="9"/>
  <c r="E78" i="9"/>
  <c r="B78" i="9" s="1"/>
  <c r="H77" i="9"/>
  <c r="G77" i="9"/>
  <c r="F77" i="9"/>
  <c r="H76" i="9"/>
  <c r="G76" i="9"/>
  <c r="F76" i="9"/>
  <c r="E76" i="9"/>
  <c r="B76" i="9" s="1"/>
  <c r="H75" i="9"/>
  <c r="E75" i="9" s="1"/>
  <c r="G75" i="9"/>
  <c r="F75" i="9"/>
  <c r="B75" i="9" s="1"/>
  <c r="H74" i="9"/>
  <c r="G74" i="9"/>
  <c r="F74" i="9"/>
  <c r="E74" i="9"/>
  <c r="B74" i="9" s="1"/>
  <c r="H73" i="9"/>
  <c r="G73" i="9"/>
  <c r="F73" i="9"/>
  <c r="H72" i="9"/>
  <c r="G72" i="9"/>
  <c r="F72" i="9"/>
  <c r="E72" i="9"/>
  <c r="B72" i="9" s="1"/>
  <c r="H71" i="9"/>
  <c r="E71" i="9" s="1"/>
  <c r="G71" i="9"/>
  <c r="F71" i="9"/>
  <c r="B71" i="9" s="1"/>
  <c r="H70" i="9"/>
  <c r="G70" i="9"/>
  <c r="F70" i="9"/>
  <c r="E70" i="9"/>
  <c r="B70" i="9" s="1"/>
  <c r="H69" i="9"/>
  <c r="G69" i="9"/>
  <c r="F69" i="9"/>
  <c r="H68" i="9"/>
  <c r="G68" i="9"/>
  <c r="F68" i="9"/>
  <c r="E68" i="9"/>
  <c r="B68" i="9" s="1"/>
  <c r="H67" i="9"/>
  <c r="E67" i="9" s="1"/>
  <c r="G67" i="9"/>
  <c r="F67" i="9"/>
  <c r="B67" i="9" s="1"/>
  <c r="H66" i="9"/>
  <c r="G66" i="9"/>
  <c r="F66" i="9"/>
  <c r="E66" i="9"/>
  <c r="B66" i="9" s="1"/>
  <c r="H65" i="9"/>
  <c r="G65" i="9"/>
  <c r="F65" i="9"/>
  <c r="H64" i="9"/>
  <c r="G64" i="9"/>
  <c r="F64" i="9"/>
  <c r="E64" i="9"/>
  <c r="B64" i="9" s="1"/>
  <c r="H63" i="9"/>
  <c r="E63" i="9" s="1"/>
  <c r="G63" i="9"/>
  <c r="F63" i="9"/>
  <c r="B63" i="9" s="1"/>
  <c r="H62" i="9"/>
  <c r="G62" i="9"/>
  <c r="F62" i="9"/>
  <c r="E62" i="9"/>
  <c r="B62" i="9" s="1"/>
  <c r="H61" i="9"/>
  <c r="G61" i="9"/>
  <c r="F61" i="9"/>
  <c r="H60" i="9"/>
  <c r="G60" i="9"/>
  <c r="F60" i="9"/>
  <c r="E60" i="9"/>
  <c r="B60" i="9" s="1"/>
  <c r="H59" i="9"/>
  <c r="E59" i="9" s="1"/>
  <c r="G59" i="9"/>
  <c r="F59" i="9"/>
  <c r="B59" i="9" s="1"/>
  <c r="H58" i="9"/>
  <c r="G58" i="9"/>
  <c r="F58" i="9"/>
  <c r="E58" i="9"/>
  <c r="B58" i="9" s="1"/>
  <c r="H57" i="9"/>
  <c r="G57" i="9"/>
  <c r="F57" i="9"/>
  <c r="H56" i="9"/>
  <c r="G56" i="9"/>
  <c r="F56" i="9"/>
  <c r="H55" i="9"/>
  <c r="E55" i="9" s="1"/>
  <c r="G55" i="9"/>
  <c r="F55" i="9"/>
  <c r="H54" i="9"/>
  <c r="E54" i="9" s="1"/>
  <c r="B54" i="9" s="1"/>
  <c r="G54" i="9"/>
  <c r="F54" i="9"/>
  <c r="H53" i="9"/>
  <c r="G53" i="9"/>
  <c r="F53" i="9"/>
  <c r="H52" i="9"/>
  <c r="E52" i="9" s="1"/>
  <c r="B52" i="9" s="1"/>
  <c r="G52" i="9"/>
  <c r="F52" i="9"/>
  <c r="H51" i="9"/>
  <c r="G51" i="9"/>
  <c r="F51" i="9"/>
  <c r="H50" i="9"/>
  <c r="G50" i="9"/>
  <c r="F50" i="9"/>
  <c r="E50" i="9"/>
  <c r="B50" i="9" s="1"/>
  <c r="H49" i="9"/>
  <c r="E49" i="9" s="1"/>
  <c r="G49" i="9"/>
  <c r="F49" i="9"/>
  <c r="H48" i="9"/>
  <c r="E48" i="9" s="1"/>
  <c r="B48" i="9" s="1"/>
  <c r="G48" i="9"/>
  <c r="F48" i="9"/>
  <c r="H47" i="9"/>
  <c r="G47" i="9"/>
  <c r="F47" i="9"/>
  <c r="H46" i="9"/>
  <c r="E46" i="9" s="1"/>
  <c r="B46" i="9" s="1"/>
  <c r="G46" i="9"/>
  <c r="F46" i="9"/>
  <c r="H45" i="9"/>
  <c r="E45" i="9" s="1"/>
  <c r="G45" i="9"/>
  <c r="F45" i="9"/>
  <c r="B45" i="9" s="1"/>
  <c r="H44" i="9"/>
  <c r="G44" i="9"/>
  <c r="F44" i="9"/>
  <c r="E44" i="9"/>
  <c r="B44" i="9" s="1"/>
  <c r="H43" i="9"/>
  <c r="G43" i="9"/>
  <c r="F43" i="9"/>
  <c r="H42" i="9"/>
  <c r="G42" i="9"/>
  <c r="F42" i="9"/>
  <c r="E42" i="9"/>
  <c r="B42" i="9" s="1"/>
  <c r="H41" i="9"/>
  <c r="E41" i="9" s="1"/>
  <c r="G41" i="9"/>
  <c r="F41" i="9"/>
  <c r="B41" i="9" s="1"/>
  <c r="H40" i="9"/>
  <c r="G40" i="9"/>
  <c r="F40" i="9"/>
  <c r="E40" i="9"/>
  <c r="B40" i="9" s="1"/>
  <c r="H39" i="9"/>
  <c r="G39" i="9"/>
  <c r="F39" i="9"/>
  <c r="H38" i="9"/>
  <c r="G38" i="9"/>
  <c r="F38" i="9"/>
  <c r="E38" i="9"/>
  <c r="B38" i="9" s="1"/>
  <c r="H37" i="9"/>
  <c r="G37" i="9"/>
  <c r="F37" i="9"/>
  <c r="H36" i="9"/>
  <c r="G36" i="9"/>
  <c r="F36" i="9"/>
  <c r="H35" i="9"/>
  <c r="G35" i="9"/>
  <c r="F35" i="9"/>
  <c r="H34" i="9"/>
  <c r="E34" i="9" s="1"/>
  <c r="B34" i="9" s="1"/>
  <c r="G34" i="9"/>
  <c r="F34" i="9"/>
  <c r="H33" i="9"/>
  <c r="E33" i="9" s="1"/>
  <c r="G33" i="9"/>
  <c r="F33" i="9"/>
  <c r="B33" i="9" s="1"/>
  <c r="H32" i="9"/>
  <c r="G32" i="9"/>
  <c r="F32" i="9"/>
  <c r="E32" i="9"/>
  <c r="B32" i="9" s="1"/>
  <c r="H31" i="9"/>
  <c r="G31" i="9"/>
  <c r="F31" i="9"/>
  <c r="H30" i="9"/>
  <c r="G30" i="9"/>
  <c r="F30" i="9"/>
  <c r="E30" i="9"/>
  <c r="B30" i="9" s="1"/>
  <c r="H29" i="9"/>
  <c r="E29" i="9" s="1"/>
  <c r="G29" i="9"/>
  <c r="F29" i="9"/>
  <c r="B29" i="9" s="1"/>
  <c r="H28" i="9"/>
  <c r="G28" i="9"/>
  <c r="F28" i="9"/>
  <c r="E28" i="9"/>
  <c r="B28" i="9" s="1"/>
  <c r="H27" i="9"/>
  <c r="G27" i="9"/>
  <c r="F27" i="9"/>
  <c r="E27" i="9"/>
  <c r="H26" i="9"/>
  <c r="G26" i="9"/>
  <c r="F26" i="9"/>
  <c r="H25" i="9"/>
  <c r="G25" i="9"/>
  <c r="E25" i="9" s="1"/>
  <c r="F25" i="9"/>
  <c r="B25" i="9"/>
  <c r="F24" i="9"/>
  <c r="F4" i="9"/>
  <c r="O3" i="9"/>
  <c r="G296" i="9" s="1"/>
  <c r="E296" i="9" s="1"/>
  <c r="B296" i="9" s="1"/>
  <c r="I3" i="9"/>
  <c r="H3" i="9"/>
  <c r="G3" i="9"/>
  <c r="D104" i="8"/>
  <c r="I41" i="3" s="1"/>
  <c r="D97" i="8"/>
  <c r="C1674" i="1" s="1"/>
  <c r="D92" i="8"/>
  <c r="D87" i="8"/>
  <c r="D82" i="8"/>
  <c r="D77" i="8"/>
  <c r="C1654" i="1" s="1"/>
  <c r="D72" i="8"/>
  <c r="D67" i="8"/>
  <c r="D62" i="8"/>
  <c r="D57" i="8"/>
  <c r="D52" i="8"/>
  <c r="D46" i="8"/>
  <c r="D37" i="8"/>
  <c r="D27" i="8"/>
  <c r="D25" i="8" s="1"/>
  <c r="C1602" i="1" s="1"/>
  <c r="D18" i="8"/>
  <c r="D8" i="8"/>
  <c r="D6" i="8" s="1"/>
  <c r="C1583" i="1" s="1"/>
  <c r="E44" i="7"/>
  <c r="D44" i="7"/>
  <c r="E39" i="7"/>
  <c r="D39" i="7"/>
  <c r="D38" i="7" s="1"/>
  <c r="E38" i="7"/>
  <c r="E30" i="7"/>
  <c r="D30" i="7"/>
  <c r="E23" i="7"/>
  <c r="E22" i="7" s="1"/>
  <c r="D23" i="7"/>
  <c r="D22" i="7"/>
  <c r="C1555" i="1" s="1"/>
  <c r="E14" i="7"/>
  <c r="D1547" i="1" s="1"/>
  <c r="D14" i="7"/>
  <c r="E7" i="7"/>
  <c r="D7" i="7"/>
  <c r="D6" i="7" s="1"/>
  <c r="D5" i="7" s="1"/>
  <c r="C1538" i="1" s="1"/>
  <c r="E6" i="7"/>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D597" i="4"/>
  <c r="F597" i="4" s="1"/>
  <c r="F596" i="4"/>
  <c r="F595" i="4"/>
  <c r="F594" i="4"/>
  <c r="E594" i="4"/>
  <c r="E584" i="4" s="1"/>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F427" i="4"/>
  <c r="E427" i="4"/>
  <c r="D427" i="4"/>
  <c r="E426" i="4"/>
  <c r="D426" i="4"/>
  <c r="F421" i="4"/>
  <c r="F420" i="4"/>
  <c r="F419" i="4"/>
  <c r="F416" i="4"/>
  <c r="F415" i="4"/>
  <c r="F414" i="4"/>
  <c r="F413" i="4"/>
  <c r="E412" i="4"/>
  <c r="D407" i="1" s="1"/>
  <c r="G407" i="1" s="1"/>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E373" i="4" s="1"/>
  <c r="D36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D361" i="4" s="1"/>
  <c r="F361" i="4" s="1"/>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4" i="1" s="1"/>
  <c r="G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F269" i="4"/>
  <c r="E269" i="4"/>
  <c r="E262" i="4" s="1"/>
  <c r="D258" i="1" s="1"/>
  <c r="G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E153" i="4" s="1"/>
  <c r="D149" i="1" s="1"/>
  <c r="G149" i="1" s="1"/>
  <c r="D160" i="4"/>
  <c r="F159" i="4"/>
  <c r="F158" i="4"/>
  <c r="F157" i="4"/>
  <c r="F156" i="4"/>
  <c r="F155" i="4"/>
  <c r="F154"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c r="F133" i="4"/>
  <c r="F132" i="4"/>
  <c r="F131" i="4"/>
  <c r="F130" i="4"/>
  <c r="E129" i="4"/>
  <c r="F129" i="4" s="1"/>
  <c r="D129" i="4"/>
  <c r="F128" i="4"/>
  <c r="F127" i="4"/>
  <c r="E126" i="4"/>
  <c r="E125" i="4" s="1"/>
  <c r="D121" i="1" s="1"/>
  <c r="G121" i="1" s="1"/>
  <c r="D126" i="4"/>
  <c r="D125" i="4" s="1"/>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3" i="1" s="1"/>
  <c r="G73" i="1" s="1"/>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G1684" i="1"/>
  <c r="C1684" i="1"/>
  <c r="H1684" i="1" s="1"/>
  <c r="C1683" i="1"/>
  <c r="C1682" i="1"/>
  <c r="H1682" i="1" s="1"/>
  <c r="C1681" i="1"/>
  <c r="G1681" i="1" s="1"/>
  <c r="G1680" i="1"/>
  <c r="C1680" i="1"/>
  <c r="H1680" i="1" s="1"/>
  <c r="C1679" i="1"/>
  <c r="H1678" i="1"/>
  <c r="G1678" i="1"/>
  <c r="C1678" i="1"/>
  <c r="H1677" i="1"/>
  <c r="C1677" i="1"/>
  <c r="G1677" i="1" s="1"/>
  <c r="G1676" i="1"/>
  <c r="C1676" i="1"/>
  <c r="H1676" i="1" s="1"/>
  <c r="C1675" i="1"/>
  <c r="H1673" i="1"/>
  <c r="C1673" i="1"/>
  <c r="G1673" i="1" s="1"/>
  <c r="G1672" i="1"/>
  <c r="C1672" i="1"/>
  <c r="H1672" i="1" s="1"/>
  <c r="C1671" i="1"/>
  <c r="H1670" i="1"/>
  <c r="G1670" i="1"/>
  <c r="C1670" i="1"/>
  <c r="H1669" i="1"/>
  <c r="C1669" i="1"/>
  <c r="G1669" i="1" s="1"/>
  <c r="G1668" i="1"/>
  <c r="C1668" i="1"/>
  <c r="H1668" i="1" s="1"/>
  <c r="C1667" i="1"/>
  <c r="H1666" i="1"/>
  <c r="G1666" i="1"/>
  <c r="C1666" i="1"/>
  <c r="H1665" i="1"/>
  <c r="C1665" i="1"/>
  <c r="G1665" i="1" s="1"/>
  <c r="G1664" i="1"/>
  <c r="C1664" i="1"/>
  <c r="H1664" i="1" s="1"/>
  <c r="C1663" i="1"/>
  <c r="H1662" i="1"/>
  <c r="G1662" i="1"/>
  <c r="C1662" i="1"/>
  <c r="H1661" i="1"/>
  <c r="C1661" i="1"/>
  <c r="G1661" i="1" s="1"/>
  <c r="G1660" i="1"/>
  <c r="C1660" i="1"/>
  <c r="H1660" i="1" s="1"/>
  <c r="C1659" i="1"/>
  <c r="H1658" i="1"/>
  <c r="G1658" i="1"/>
  <c r="C1658" i="1"/>
  <c r="H1657" i="1"/>
  <c r="C1657" i="1"/>
  <c r="G1657" i="1" s="1"/>
  <c r="G1656" i="1"/>
  <c r="C1656" i="1"/>
  <c r="H1656" i="1" s="1"/>
  <c r="C1655" i="1"/>
  <c r="H1653" i="1"/>
  <c r="C1653" i="1"/>
  <c r="G1653" i="1" s="1"/>
  <c r="G1652" i="1"/>
  <c r="C1652" i="1"/>
  <c r="H1652" i="1" s="1"/>
  <c r="C1651" i="1"/>
  <c r="H1650" i="1"/>
  <c r="G1650" i="1"/>
  <c r="C1650" i="1"/>
  <c r="H1649" i="1"/>
  <c r="C1649" i="1"/>
  <c r="G1649" i="1" s="1"/>
  <c r="G1648" i="1"/>
  <c r="C1648" i="1"/>
  <c r="H1648" i="1" s="1"/>
  <c r="C1647" i="1"/>
  <c r="H1646" i="1"/>
  <c r="G1646" i="1"/>
  <c r="C1646" i="1"/>
  <c r="H1645" i="1"/>
  <c r="C1645" i="1"/>
  <c r="G1645" i="1" s="1"/>
  <c r="G1644" i="1"/>
  <c r="C1644" i="1"/>
  <c r="H1644" i="1" s="1"/>
  <c r="C1643" i="1"/>
  <c r="H1642" i="1"/>
  <c r="G1642" i="1"/>
  <c r="C1642" i="1"/>
  <c r="H1641" i="1"/>
  <c r="C1641" i="1"/>
  <c r="G1641" i="1" s="1"/>
  <c r="C1640" i="1"/>
  <c r="H1640" i="1" s="1"/>
  <c r="C1639" i="1"/>
  <c r="H1638" i="1"/>
  <c r="G1638" i="1"/>
  <c r="C1638" i="1"/>
  <c r="H1637" i="1"/>
  <c r="C1637" i="1"/>
  <c r="G1637" i="1" s="1"/>
  <c r="G1636" i="1"/>
  <c r="C1636" i="1"/>
  <c r="H1636" i="1" s="1"/>
  <c r="C1635" i="1"/>
  <c r="H1633" i="1"/>
  <c r="C1633" i="1"/>
  <c r="G1633" i="1" s="1"/>
  <c r="G1632" i="1"/>
  <c r="C1632" i="1"/>
  <c r="H1632" i="1" s="1"/>
  <c r="C1631" i="1"/>
  <c r="C1630" i="1"/>
  <c r="H1630" i="1" s="1"/>
  <c r="C1629" i="1"/>
  <c r="G1629" i="1" s="1"/>
  <c r="C1627" i="1"/>
  <c r="H1626" i="1"/>
  <c r="G1626" i="1"/>
  <c r="C1626" i="1"/>
  <c r="H1625" i="1"/>
  <c r="C1625" i="1"/>
  <c r="G1625" i="1" s="1"/>
  <c r="G1624" i="1"/>
  <c r="C1624" i="1"/>
  <c r="H1624" i="1" s="1"/>
  <c r="C1623" i="1"/>
  <c r="G1620" i="1"/>
  <c r="C1620" i="1"/>
  <c r="H1620" i="1" s="1"/>
  <c r="C1619" i="1"/>
  <c r="H1618" i="1"/>
  <c r="G1618" i="1"/>
  <c r="C1618" i="1"/>
  <c r="H1617" i="1"/>
  <c r="C1617" i="1"/>
  <c r="G1617" i="1" s="1"/>
  <c r="G1616" i="1"/>
  <c r="C1616" i="1"/>
  <c r="H1616" i="1" s="1"/>
  <c r="C1615" i="1"/>
  <c r="H1614" i="1"/>
  <c r="G1614" i="1"/>
  <c r="C1614" i="1"/>
  <c r="H1613" i="1"/>
  <c r="C1613" i="1"/>
  <c r="G1613" i="1" s="1"/>
  <c r="C1612" i="1"/>
  <c r="H1612" i="1" s="1"/>
  <c r="C1611" i="1"/>
  <c r="H1610" i="1"/>
  <c r="G1610" i="1"/>
  <c r="C1610" i="1"/>
  <c r="H1609" i="1"/>
  <c r="C1609" i="1"/>
  <c r="G1609" i="1" s="1"/>
  <c r="G1608" i="1"/>
  <c r="C1608" i="1"/>
  <c r="H1608" i="1" s="1"/>
  <c r="C1607" i="1"/>
  <c r="G1606" i="1"/>
  <c r="C1606" i="1"/>
  <c r="H1606" i="1" s="1"/>
  <c r="H1605" i="1"/>
  <c r="C1605" i="1"/>
  <c r="G1605" i="1" s="1"/>
  <c r="C1604" i="1"/>
  <c r="H1604" i="1" s="1"/>
  <c r="C1603" i="1"/>
  <c r="H1601" i="1"/>
  <c r="C1601" i="1"/>
  <c r="G1601" i="1" s="1"/>
  <c r="G1600" i="1"/>
  <c r="C1600" i="1"/>
  <c r="H1600" i="1" s="1"/>
  <c r="C1599" i="1"/>
  <c r="H1598" i="1"/>
  <c r="G1598" i="1"/>
  <c r="C1598" i="1"/>
  <c r="H1597" i="1"/>
  <c r="C1597" i="1"/>
  <c r="G1597" i="1" s="1"/>
  <c r="G1596" i="1"/>
  <c r="C1596" i="1"/>
  <c r="H1596" i="1" s="1"/>
  <c r="H1595" i="1"/>
  <c r="C1595" i="1"/>
  <c r="G1595" i="1" s="1"/>
  <c r="G1594" i="1"/>
  <c r="C1594" i="1"/>
  <c r="H1594" i="1" s="1"/>
  <c r="C1593" i="1"/>
  <c r="G1593" i="1" s="1"/>
  <c r="G1592" i="1"/>
  <c r="C1592" i="1"/>
  <c r="H1592" i="1" s="1"/>
  <c r="C1591" i="1"/>
  <c r="G1591" i="1" s="1"/>
  <c r="H1590" i="1"/>
  <c r="G1590" i="1"/>
  <c r="C1590" i="1"/>
  <c r="H1589" i="1"/>
  <c r="C1589" i="1"/>
  <c r="G1589" i="1" s="1"/>
  <c r="C1588" i="1"/>
  <c r="H1588" i="1" s="1"/>
  <c r="C1587" i="1"/>
  <c r="G1587" i="1" s="1"/>
  <c r="H1586" i="1"/>
  <c r="G1586" i="1"/>
  <c r="C1586" i="1"/>
  <c r="G1584" i="1"/>
  <c r="C1584" i="1"/>
  <c r="H1584" i="1" s="1"/>
  <c r="H1582" i="1"/>
  <c r="G1582" i="1"/>
  <c r="C1582" i="1"/>
  <c r="J1581" i="1"/>
  <c r="D1581" i="1"/>
  <c r="H1581" i="1" s="1"/>
  <c r="C1581" i="1"/>
  <c r="J1580" i="1"/>
  <c r="D1580" i="1"/>
  <c r="G1580" i="1" s="1"/>
  <c r="C1580" i="1"/>
  <c r="J1579" i="1"/>
  <c r="D1579" i="1"/>
  <c r="H1579" i="1" s="1"/>
  <c r="C1579" i="1"/>
  <c r="J1578" i="1"/>
  <c r="D1578" i="1"/>
  <c r="G1578" i="1" s="1"/>
  <c r="C1578" i="1"/>
  <c r="H1577" i="1"/>
  <c r="D1577" i="1"/>
  <c r="G1577" i="1" s="1"/>
  <c r="C1577" i="1"/>
  <c r="J1576" i="1"/>
  <c r="H1576" i="1"/>
  <c r="D1576" i="1"/>
  <c r="C1576" i="1"/>
  <c r="G1576" i="1" s="1"/>
  <c r="J1575" i="1"/>
  <c r="H1575" i="1"/>
  <c r="D1575" i="1"/>
  <c r="G1575" i="1" s="1"/>
  <c r="C1575" i="1"/>
  <c r="J1574" i="1"/>
  <c r="H1574" i="1"/>
  <c r="D1574" i="1"/>
  <c r="C1574" i="1"/>
  <c r="G1574" i="1" s="1"/>
  <c r="J1573" i="1"/>
  <c r="H1573" i="1"/>
  <c r="D1573" i="1"/>
  <c r="G1573" i="1" s="1"/>
  <c r="C1573" i="1"/>
  <c r="D1572" i="1"/>
  <c r="C1572" i="1"/>
  <c r="H1571" i="1"/>
  <c r="D1571" i="1"/>
  <c r="G1571" i="1" s="1"/>
  <c r="C1571" i="1"/>
  <c r="H1570" i="1"/>
  <c r="D1570" i="1"/>
  <c r="J1570" i="1" s="1"/>
  <c r="C1570" i="1"/>
  <c r="G1570" i="1" s="1"/>
  <c r="I1570" i="1" s="1"/>
  <c r="H1569" i="1"/>
  <c r="D1569" i="1"/>
  <c r="G1569" i="1" s="1"/>
  <c r="C1569" i="1"/>
  <c r="H1568" i="1"/>
  <c r="D1568" i="1"/>
  <c r="J1568" i="1" s="1"/>
  <c r="C1568" i="1"/>
  <c r="G1568" i="1" s="1"/>
  <c r="I1568" i="1" s="1"/>
  <c r="H1567" i="1"/>
  <c r="D1567" i="1"/>
  <c r="G1567" i="1" s="1"/>
  <c r="C1567" i="1"/>
  <c r="H1566" i="1"/>
  <c r="D1566" i="1"/>
  <c r="J1566" i="1" s="1"/>
  <c r="C1566" i="1"/>
  <c r="G1566" i="1" s="1"/>
  <c r="I1566" i="1" s="1"/>
  <c r="H1565" i="1"/>
  <c r="D1565" i="1"/>
  <c r="G1565" i="1" s="1"/>
  <c r="C1565" i="1"/>
  <c r="H1564" i="1"/>
  <c r="D1564" i="1"/>
  <c r="J1564" i="1" s="1"/>
  <c r="C1564" i="1"/>
  <c r="G1564" i="1" s="1"/>
  <c r="I1564" i="1" s="1"/>
  <c r="D1563" i="1"/>
  <c r="H1563" i="1" s="1"/>
  <c r="C1563" i="1"/>
  <c r="J1562" i="1"/>
  <c r="D1562" i="1"/>
  <c r="G1562" i="1" s="1"/>
  <c r="C1562" i="1"/>
  <c r="J1561" i="1"/>
  <c r="D1561" i="1"/>
  <c r="H1561" i="1" s="1"/>
  <c r="C1561" i="1"/>
  <c r="J1560" i="1"/>
  <c r="D1560" i="1"/>
  <c r="G1560" i="1" s="1"/>
  <c r="C1560" i="1"/>
  <c r="J1559" i="1"/>
  <c r="D1559" i="1"/>
  <c r="H1559" i="1" s="1"/>
  <c r="C1559" i="1"/>
  <c r="D1558" i="1"/>
  <c r="C1558" i="1"/>
  <c r="J1558" i="1" s="1"/>
  <c r="J1557" i="1"/>
  <c r="D1557" i="1"/>
  <c r="H1557" i="1" s="1"/>
  <c r="C1557" i="1"/>
  <c r="H1556" i="1"/>
  <c r="D1556" i="1"/>
  <c r="C1556" i="1"/>
  <c r="G1556" i="1" s="1"/>
  <c r="D1555" i="1"/>
  <c r="D1554" i="1"/>
  <c r="C1554" i="1"/>
  <c r="D1553" i="1"/>
  <c r="C1553" i="1"/>
  <c r="D1552" i="1"/>
  <c r="C1552" i="1"/>
  <c r="D1551" i="1"/>
  <c r="C1551" i="1"/>
  <c r="D1550" i="1"/>
  <c r="C1550" i="1"/>
  <c r="D1549" i="1"/>
  <c r="C1549" i="1"/>
  <c r="D1548" i="1"/>
  <c r="C1548" i="1"/>
  <c r="C1547" i="1"/>
  <c r="D1546" i="1"/>
  <c r="C1546" i="1"/>
  <c r="D1545" i="1"/>
  <c r="C1545" i="1"/>
  <c r="D1544" i="1"/>
  <c r="C1544" i="1"/>
  <c r="D1543" i="1"/>
  <c r="C1543" i="1"/>
  <c r="D1542" i="1"/>
  <c r="C1542" i="1"/>
  <c r="D1541" i="1"/>
  <c r="C1541" i="1"/>
  <c r="D1540" i="1"/>
  <c r="D1536" i="1"/>
  <c r="C1536" i="1"/>
  <c r="D1535" i="1"/>
  <c r="C1535" i="1"/>
  <c r="H1535" i="1" s="1"/>
  <c r="G1534" i="1"/>
  <c r="D1534" i="1"/>
  <c r="C1534" i="1"/>
  <c r="H1534" i="1" s="1"/>
  <c r="G1533" i="1"/>
  <c r="D1533" i="1"/>
  <c r="C1533" i="1"/>
  <c r="H1533" i="1" s="1"/>
  <c r="D1532" i="1"/>
  <c r="C1532" i="1"/>
  <c r="D1531" i="1"/>
  <c r="C1531" i="1"/>
  <c r="H1531" i="1" s="1"/>
  <c r="G1530" i="1"/>
  <c r="D1530" i="1"/>
  <c r="C1530" i="1"/>
  <c r="H1530" i="1" s="1"/>
  <c r="G1529" i="1"/>
  <c r="D1529" i="1"/>
  <c r="C1529" i="1"/>
  <c r="H1529" i="1" s="1"/>
  <c r="D1528" i="1"/>
  <c r="C1528" i="1"/>
  <c r="D1527" i="1"/>
  <c r="C1527" i="1"/>
  <c r="H1527" i="1" s="1"/>
  <c r="G1526" i="1"/>
  <c r="D1526" i="1"/>
  <c r="C1526" i="1"/>
  <c r="H1526" i="1" s="1"/>
  <c r="C1525" i="1"/>
  <c r="D1524" i="1"/>
  <c r="C1524" i="1"/>
  <c r="H1524" i="1" s="1"/>
  <c r="G1523" i="1"/>
  <c r="D1523" i="1"/>
  <c r="C1523" i="1"/>
  <c r="H1523" i="1" s="1"/>
  <c r="D1522" i="1"/>
  <c r="G1522" i="1" s="1"/>
  <c r="C1522" i="1"/>
  <c r="D1521" i="1"/>
  <c r="C1521" i="1"/>
  <c r="D1520" i="1"/>
  <c r="C1520" i="1"/>
  <c r="H1520" i="1" s="1"/>
  <c r="G1519" i="1"/>
  <c r="D1519" i="1"/>
  <c r="C1519" i="1"/>
  <c r="H1519" i="1" s="1"/>
  <c r="G1518" i="1"/>
  <c r="D1518" i="1"/>
  <c r="C1518" i="1"/>
  <c r="H1518" i="1" s="1"/>
  <c r="D1517" i="1"/>
  <c r="C1517" i="1"/>
  <c r="D1516" i="1"/>
  <c r="C1516" i="1"/>
  <c r="H1516" i="1" s="1"/>
  <c r="G1515" i="1"/>
  <c r="D1515" i="1"/>
  <c r="C1515" i="1"/>
  <c r="H1515" i="1" s="1"/>
  <c r="C1514" i="1"/>
  <c r="D1513" i="1"/>
  <c r="C1513" i="1"/>
  <c r="G1512" i="1"/>
  <c r="D1512" i="1"/>
  <c r="C1512" i="1"/>
  <c r="H1512" i="1" s="1"/>
  <c r="C1511" i="1"/>
  <c r="C1510" i="1"/>
  <c r="G1509" i="1"/>
  <c r="D1509" i="1"/>
  <c r="C1509" i="1"/>
  <c r="H1509" i="1" s="1"/>
  <c r="G1508" i="1"/>
  <c r="D1508" i="1"/>
  <c r="C1508" i="1"/>
  <c r="H1508" i="1" s="1"/>
  <c r="D1507" i="1"/>
  <c r="C1507" i="1"/>
  <c r="D1506" i="1"/>
  <c r="C1506" i="1"/>
  <c r="H1506" i="1" s="1"/>
  <c r="G1505" i="1"/>
  <c r="D1505" i="1"/>
  <c r="C1505" i="1"/>
  <c r="H1505" i="1" s="1"/>
  <c r="G1504" i="1"/>
  <c r="D1504" i="1"/>
  <c r="C1504" i="1"/>
  <c r="H1504" i="1" s="1"/>
  <c r="D1503" i="1"/>
  <c r="C1503" i="1"/>
  <c r="D1502" i="1"/>
  <c r="C1502" i="1"/>
  <c r="H1502" i="1" s="1"/>
  <c r="G1501" i="1"/>
  <c r="D1501" i="1"/>
  <c r="C1501" i="1"/>
  <c r="H1501" i="1" s="1"/>
  <c r="G1500" i="1"/>
  <c r="D1500" i="1"/>
  <c r="C1500" i="1"/>
  <c r="H1500" i="1" s="1"/>
  <c r="D1499" i="1"/>
  <c r="C1499" i="1"/>
  <c r="D1498" i="1"/>
  <c r="C1498" i="1"/>
  <c r="H1498" i="1" s="1"/>
  <c r="G1497" i="1"/>
  <c r="D1497" i="1"/>
  <c r="C1497" i="1"/>
  <c r="H1497" i="1" s="1"/>
  <c r="G1496" i="1"/>
  <c r="D1496" i="1"/>
  <c r="C1496" i="1"/>
  <c r="H1496" i="1" s="1"/>
  <c r="D1495" i="1"/>
  <c r="C1495" i="1"/>
  <c r="D1494" i="1"/>
  <c r="C1494" i="1"/>
  <c r="H1494" i="1" s="1"/>
  <c r="G1493" i="1"/>
  <c r="D1493" i="1"/>
  <c r="C1493" i="1"/>
  <c r="H1493" i="1" s="1"/>
  <c r="G1492" i="1"/>
  <c r="D1492" i="1"/>
  <c r="C1492" i="1"/>
  <c r="H1492" i="1" s="1"/>
  <c r="D1491" i="1"/>
  <c r="C1491" i="1"/>
  <c r="D1490" i="1"/>
  <c r="C1490" i="1"/>
  <c r="H1490" i="1" s="1"/>
  <c r="G1489" i="1"/>
  <c r="D1489" i="1"/>
  <c r="C1489" i="1"/>
  <c r="H1489" i="1" s="1"/>
  <c r="G1488" i="1"/>
  <c r="D1488" i="1"/>
  <c r="C1488" i="1"/>
  <c r="H1488" i="1" s="1"/>
  <c r="D1487" i="1"/>
  <c r="C1487" i="1"/>
  <c r="C1486" i="1"/>
  <c r="C1485" i="1"/>
  <c r="D1484" i="1"/>
  <c r="C1484" i="1"/>
  <c r="H1484" i="1" s="1"/>
  <c r="G1483" i="1"/>
  <c r="D1483" i="1"/>
  <c r="C1483" i="1"/>
  <c r="H1483" i="1" s="1"/>
  <c r="G1482" i="1"/>
  <c r="D1482" i="1"/>
  <c r="C1482" i="1"/>
  <c r="H1482" i="1" s="1"/>
  <c r="D1481" i="1"/>
  <c r="C1481" i="1"/>
  <c r="D1480" i="1"/>
  <c r="C1480" i="1"/>
  <c r="H1480" i="1" s="1"/>
  <c r="G1479" i="1"/>
  <c r="D1479" i="1"/>
  <c r="C1479" i="1"/>
  <c r="H1479" i="1" s="1"/>
  <c r="G1478" i="1"/>
  <c r="D1478" i="1"/>
  <c r="C1478" i="1"/>
  <c r="H1478" i="1" s="1"/>
  <c r="D1477" i="1"/>
  <c r="C1477" i="1"/>
  <c r="D1476" i="1"/>
  <c r="C1476" i="1"/>
  <c r="H1476" i="1" s="1"/>
  <c r="G1475" i="1"/>
  <c r="D1475" i="1"/>
  <c r="C1475" i="1"/>
  <c r="H1475" i="1" s="1"/>
  <c r="G1474" i="1"/>
  <c r="D1474" i="1"/>
  <c r="C1474" i="1"/>
  <c r="H1474" i="1" s="1"/>
  <c r="D1473" i="1"/>
  <c r="C1473" i="1"/>
  <c r="D1472" i="1"/>
  <c r="C1472" i="1"/>
  <c r="H1472" i="1" s="1"/>
  <c r="G1471" i="1"/>
  <c r="D1471" i="1"/>
  <c r="C1471" i="1"/>
  <c r="H1471" i="1" s="1"/>
  <c r="G1470" i="1"/>
  <c r="D1470" i="1"/>
  <c r="C1470" i="1"/>
  <c r="H1470" i="1" s="1"/>
  <c r="D1469" i="1"/>
  <c r="C1469" i="1"/>
  <c r="D1468" i="1"/>
  <c r="C1468" i="1"/>
  <c r="H1468" i="1" s="1"/>
  <c r="G1467" i="1"/>
  <c r="D1467" i="1"/>
  <c r="C1467" i="1"/>
  <c r="H1467" i="1" s="1"/>
  <c r="G1466" i="1"/>
  <c r="D1466" i="1"/>
  <c r="C1466" i="1"/>
  <c r="H1466" i="1" s="1"/>
  <c r="D1465" i="1"/>
  <c r="C1465" i="1"/>
  <c r="D1464" i="1"/>
  <c r="C1464" i="1"/>
  <c r="H1464" i="1" s="1"/>
  <c r="G1463" i="1"/>
  <c r="D1463" i="1"/>
  <c r="C1463" i="1"/>
  <c r="H1463" i="1" s="1"/>
  <c r="G1462" i="1"/>
  <c r="D1462" i="1"/>
  <c r="C1462" i="1"/>
  <c r="H1462" i="1" s="1"/>
  <c r="D1461" i="1"/>
  <c r="C1461" i="1"/>
  <c r="D1460" i="1"/>
  <c r="C1460" i="1"/>
  <c r="H1460" i="1" s="1"/>
  <c r="G1459" i="1"/>
  <c r="D1459" i="1"/>
  <c r="C1459" i="1"/>
  <c r="H1459" i="1" s="1"/>
  <c r="G1458" i="1"/>
  <c r="D1458" i="1"/>
  <c r="C1458" i="1"/>
  <c r="H1458" i="1" s="1"/>
  <c r="D1457" i="1"/>
  <c r="C1457" i="1"/>
  <c r="D1456" i="1"/>
  <c r="C1456" i="1"/>
  <c r="H1456" i="1" s="1"/>
  <c r="G1455" i="1"/>
  <c r="D1455" i="1"/>
  <c r="C1455" i="1"/>
  <c r="H1455" i="1" s="1"/>
  <c r="G1454" i="1"/>
  <c r="D1454" i="1"/>
  <c r="C1454" i="1"/>
  <c r="H1454" i="1" s="1"/>
  <c r="D1453" i="1"/>
  <c r="C1453" i="1"/>
  <c r="D1452" i="1"/>
  <c r="C1452" i="1"/>
  <c r="H1452" i="1" s="1"/>
  <c r="G1451" i="1"/>
  <c r="D1451" i="1"/>
  <c r="C1451" i="1"/>
  <c r="H1451" i="1" s="1"/>
  <c r="G1450" i="1"/>
  <c r="D1450" i="1"/>
  <c r="C1450" i="1"/>
  <c r="H1450" i="1" s="1"/>
  <c r="D1449" i="1"/>
  <c r="C1449" i="1"/>
  <c r="D1448" i="1"/>
  <c r="C1448" i="1"/>
  <c r="H1448" i="1" s="1"/>
  <c r="G1447" i="1"/>
  <c r="D1447" i="1"/>
  <c r="C1447" i="1"/>
  <c r="H1447" i="1" s="1"/>
  <c r="G1446" i="1"/>
  <c r="D1446" i="1"/>
  <c r="C1446" i="1"/>
  <c r="H1446" i="1" s="1"/>
  <c r="D1445" i="1"/>
  <c r="C1445" i="1"/>
  <c r="D1444" i="1"/>
  <c r="C1444" i="1"/>
  <c r="H1444" i="1" s="1"/>
  <c r="G1443" i="1"/>
  <c r="D1443" i="1"/>
  <c r="C1443" i="1"/>
  <c r="H1443" i="1" s="1"/>
  <c r="G1442" i="1"/>
  <c r="D1442" i="1"/>
  <c r="C1442" i="1"/>
  <c r="H1442" i="1" s="1"/>
  <c r="D1441" i="1"/>
  <c r="C1441" i="1"/>
  <c r="D1440" i="1"/>
  <c r="C1440" i="1"/>
  <c r="H1440" i="1" s="1"/>
  <c r="G1439" i="1"/>
  <c r="D1439" i="1"/>
  <c r="C1439" i="1"/>
  <c r="H1439" i="1" s="1"/>
  <c r="G1438" i="1"/>
  <c r="D1438" i="1"/>
  <c r="C1438" i="1"/>
  <c r="H1438" i="1" s="1"/>
  <c r="D1437" i="1"/>
  <c r="C1437" i="1"/>
  <c r="D1436" i="1"/>
  <c r="C1436" i="1"/>
  <c r="H1436" i="1" s="1"/>
  <c r="G1435" i="1"/>
  <c r="D1435" i="1"/>
  <c r="C1435" i="1"/>
  <c r="H1435" i="1" s="1"/>
  <c r="G1434" i="1"/>
  <c r="D1434" i="1"/>
  <c r="C1434" i="1"/>
  <c r="H1434" i="1" s="1"/>
  <c r="D1433" i="1"/>
  <c r="C1433" i="1"/>
  <c r="D1432" i="1"/>
  <c r="C1432" i="1"/>
  <c r="H1432"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G1423" i="1"/>
  <c r="D1423" i="1"/>
  <c r="C1423" i="1"/>
  <c r="H1423" i="1" s="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D1391" i="1"/>
  <c r="C1391" i="1"/>
  <c r="H1391" i="1" s="1"/>
  <c r="D1390" i="1"/>
  <c r="C1390" i="1"/>
  <c r="D1389" i="1"/>
  <c r="C1389" i="1"/>
  <c r="D1388" i="1"/>
  <c r="C1388" i="1"/>
  <c r="H1388" i="1" s="1"/>
  <c r="D1387" i="1"/>
  <c r="C1387" i="1"/>
  <c r="H1387" i="1" s="1"/>
  <c r="D1386" i="1"/>
  <c r="C1386" i="1"/>
  <c r="D1385" i="1"/>
  <c r="C1385" i="1"/>
  <c r="D1384" i="1"/>
  <c r="G1384" i="1" s="1"/>
  <c r="C1384" i="1"/>
  <c r="D1383" i="1"/>
  <c r="G1383" i="1" s="1"/>
  <c r="C1383" i="1"/>
  <c r="D1382" i="1"/>
  <c r="C1382" i="1"/>
  <c r="D1381" i="1"/>
  <c r="C1381" i="1"/>
  <c r="H1381" i="1" s="1"/>
  <c r="G1380" i="1"/>
  <c r="D1380" i="1"/>
  <c r="C1380" i="1"/>
  <c r="H1380" i="1" s="1"/>
  <c r="G1379" i="1"/>
  <c r="D1379" i="1"/>
  <c r="C1379" i="1"/>
  <c r="H1379" i="1" s="1"/>
  <c r="D1378" i="1"/>
  <c r="C1378" i="1"/>
  <c r="D1377" i="1"/>
  <c r="C1377" i="1"/>
  <c r="H1377" i="1" s="1"/>
  <c r="G1376" i="1"/>
  <c r="D1376" i="1"/>
  <c r="C1376" i="1"/>
  <c r="H1376" i="1" s="1"/>
  <c r="G1375" i="1"/>
  <c r="D1375" i="1"/>
  <c r="C1375" i="1"/>
  <c r="H1375" i="1" s="1"/>
  <c r="D1374" i="1"/>
  <c r="C1374" i="1"/>
  <c r="D1373" i="1"/>
  <c r="C1373" i="1"/>
  <c r="H1373" i="1" s="1"/>
  <c r="G1372" i="1"/>
  <c r="D1372" i="1"/>
  <c r="C1372" i="1"/>
  <c r="H1372" i="1" s="1"/>
  <c r="G1371" i="1"/>
  <c r="D1371" i="1"/>
  <c r="C1371" i="1"/>
  <c r="H1371" i="1" s="1"/>
  <c r="D1370" i="1"/>
  <c r="C1370" i="1"/>
  <c r="D1369" i="1"/>
  <c r="C1369" i="1"/>
  <c r="H1369" i="1" s="1"/>
  <c r="G1368" i="1"/>
  <c r="D1368" i="1"/>
  <c r="C1368" i="1"/>
  <c r="H1368" i="1" s="1"/>
  <c r="G1367" i="1"/>
  <c r="D1367" i="1"/>
  <c r="C1367" i="1"/>
  <c r="H1367" i="1" s="1"/>
  <c r="D1366" i="1"/>
  <c r="C1366" i="1"/>
  <c r="D1365" i="1"/>
  <c r="C1365" i="1"/>
  <c r="H1365" i="1" s="1"/>
  <c r="G1364" i="1"/>
  <c r="D1364" i="1"/>
  <c r="C1364" i="1"/>
  <c r="H1364" i="1" s="1"/>
  <c r="G1363" i="1"/>
  <c r="D1363" i="1"/>
  <c r="C1363" i="1"/>
  <c r="H1363" i="1" s="1"/>
  <c r="D1362" i="1"/>
  <c r="C1362" i="1"/>
  <c r="D1361" i="1"/>
  <c r="C1361" i="1"/>
  <c r="H1361" i="1" s="1"/>
  <c r="G1360" i="1"/>
  <c r="D1360" i="1"/>
  <c r="C1360" i="1"/>
  <c r="H1360" i="1" s="1"/>
  <c r="G1359" i="1"/>
  <c r="D1359" i="1"/>
  <c r="C1359" i="1"/>
  <c r="H1359" i="1" s="1"/>
  <c r="D1358" i="1"/>
  <c r="C1358" i="1"/>
  <c r="D1357" i="1"/>
  <c r="C1357" i="1"/>
  <c r="H1357" i="1" s="1"/>
  <c r="G1356" i="1"/>
  <c r="D1356" i="1"/>
  <c r="C1356" i="1"/>
  <c r="H1356" i="1" s="1"/>
  <c r="G1355" i="1"/>
  <c r="D1355" i="1"/>
  <c r="C1355" i="1"/>
  <c r="H1355" i="1" s="1"/>
  <c r="D1354" i="1"/>
  <c r="C1354" i="1"/>
  <c r="D1353" i="1"/>
  <c r="C1353" i="1"/>
  <c r="H1353" i="1" s="1"/>
  <c r="G1352" i="1"/>
  <c r="D1352" i="1"/>
  <c r="C1352" i="1"/>
  <c r="H1352" i="1" s="1"/>
  <c r="G1351" i="1"/>
  <c r="D1351" i="1"/>
  <c r="C1351" i="1"/>
  <c r="H1351" i="1" s="1"/>
  <c r="D1350" i="1"/>
  <c r="C1350" i="1"/>
  <c r="D1349" i="1"/>
  <c r="C1349" i="1"/>
  <c r="H1349" i="1" s="1"/>
  <c r="G1348" i="1"/>
  <c r="D1348" i="1"/>
  <c r="C1348" i="1"/>
  <c r="H1348" i="1" s="1"/>
  <c r="G1347" i="1"/>
  <c r="D1347" i="1"/>
  <c r="C1347" i="1"/>
  <c r="H1347" i="1" s="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G1305" i="1" s="1"/>
  <c r="C1305" i="1"/>
  <c r="H1304" i="1"/>
  <c r="G1304" i="1"/>
  <c r="D1304" i="1"/>
  <c r="C1304" i="1"/>
  <c r="H1303" i="1"/>
  <c r="G1303" i="1"/>
  <c r="D1303" i="1"/>
  <c r="C1303" i="1"/>
  <c r="G1302" i="1"/>
  <c r="D1302" i="1"/>
  <c r="H1302" i="1" s="1"/>
  <c r="C1302" i="1"/>
  <c r="G1301"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G1291" i="1" s="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G1265" i="1" s="1"/>
  <c r="C1265" i="1"/>
  <c r="D1264" i="1"/>
  <c r="G1264" i="1" s="1"/>
  <c r="C1264" i="1"/>
  <c r="G1263" i="1"/>
  <c r="D1263" i="1"/>
  <c r="H1263" i="1" s="1"/>
  <c r="C1263" i="1"/>
  <c r="G1262" i="1"/>
  <c r="D1262" i="1"/>
  <c r="H1262" i="1" s="1"/>
  <c r="C1262" i="1"/>
  <c r="D1261" i="1"/>
  <c r="H1261" i="1" s="1"/>
  <c r="C1261" i="1"/>
  <c r="G1260" i="1"/>
  <c r="D1260" i="1"/>
  <c r="H1260" i="1" s="1"/>
  <c r="C1260" i="1"/>
  <c r="C1259" i="1"/>
  <c r="D1258" i="1"/>
  <c r="C1258" i="1"/>
  <c r="D1257" i="1"/>
  <c r="G1257" i="1" s="1"/>
  <c r="C1257" i="1"/>
  <c r="H1257" i="1" s="1"/>
  <c r="C1256" i="1"/>
  <c r="G1254" i="1"/>
  <c r="D1254" i="1"/>
  <c r="C1254" i="1"/>
  <c r="H1254" i="1" s="1"/>
  <c r="D1253" i="1"/>
  <c r="C1253" i="1"/>
  <c r="H1253" i="1" s="1"/>
  <c r="D1252" i="1"/>
  <c r="C1252" i="1"/>
  <c r="D1251" i="1"/>
  <c r="G1251" i="1" s="1"/>
  <c r="C1251" i="1"/>
  <c r="G1250" i="1"/>
  <c r="D1250" i="1"/>
  <c r="C1250" i="1"/>
  <c r="H1250" i="1" s="1"/>
  <c r="D1249" i="1"/>
  <c r="C1249" i="1"/>
  <c r="H1249" i="1" s="1"/>
  <c r="D1248" i="1"/>
  <c r="C1248" i="1"/>
  <c r="G1247" i="1"/>
  <c r="D1247" i="1"/>
  <c r="C1247" i="1"/>
  <c r="H1247" i="1" s="1"/>
  <c r="G1246" i="1"/>
  <c r="D1246" i="1"/>
  <c r="C1246" i="1"/>
  <c r="H1246" i="1" s="1"/>
  <c r="D1245" i="1"/>
  <c r="C1245" i="1"/>
  <c r="H1245" i="1" s="1"/>
  <c r="D1244" i="1"/>
  <c r="C1244" i="1"/>
  <c r="G1243" i="1"/>
  <c r="D1243" i="1"/>
  <c r="C1243" i="1"/>
  <c r="H1243" i="1" s="1"/>
  <c r="G1242" i="1"/>
  <c r="D1242" i="1"/>
  <c r="C1242" i="1"/>
  <c r="H1242" i="1" s="1"/>
  <c r="D1241" i="1"/>
  <c r="C1241" i="1"/>
  <c r="H1241" i="1" s="1"/>
  <c r="D1240" i="1"/>
  <c r="C1240" i="1"/>
  <c r="G1239" i="1"/>
  <c r="D1239" i="1"/>
  <c r="C1239" i="1"/>
  <c r="H1239" i="1" s="1"/>
  <c r="G1238" i="1"/>
  <c r="D1238" i="1"/>
  <c r="C1238" i="1"/>
  <c r="H1238" i="1" s="1"/>
  <c r="D1237" i="1"/>
  <c r="C1237" i="1"/>
  <c r="H1237" i="1" s="1"/>
  <c r="D1236" i="1"/>
  <c r="C1236" i="1"/>
  <c r="G1235" i="1"/>
  <c r="D1235" i="1"/>
  <c r="C1235" i="1"/>
  <c r="H1235" i="1" s="1"/>
  <c r="G1234" i="1"/>
  <c r="D1234" i="1"/>
  <c r="C1234" i="1"/>
  <c r="H1234" i="1" s="1"/>
  <c r="D1233" i="1"/>
  <c r="C1233" i="1"/>
  <c r="H1233" i="1" s="1"/>
  <c r="D1232" i="1"/>
  <c r="C1232" i="1"/>
  <c r="G1231" i="1"/>
  <c r="D1231" i="1"/>
  <c r="C1231" i="1"/>
  <c r="H1231" i="1" s="1"/>
  <c r="G1230" i="1"/>
  <c r="D1230" i="1"/>
  <c r="C1230" i="1"/>
  <c r="H1230" i="1" s="1"/>
  <c r="D1229" i="1"/>
  <c r="C1229" i="1"/>
  <c r="H1229" i="1" s="1"/>
  <c r="D1228" i="1"/>
  <c r="C1228" i="1"/>
  <c r="G1227" i="1"/>
  <c r="D1227" i="1"/>
  <c r="C1227" i="1"/>
  <c r="H1227" i="1" s="1"/>
  <c r="G1226" i="1"/>
  <c r="D1226" i="1"/>
  <c r="C1226" i="1"/>
  <c r="H1226" i="1" s="1"/>
  <c r="D1225" i="1"/>
  <c r="C1225" i="1"/>
  <c r="H1225" i="1" s="1"/>
  <c r="D1224" i="1"/>
  <c r="C1224" i="1"/>
  <c r="G1223" i="1"/>
  <c r="D1223" i="1"/>
  <c r="C1223" i="1"/>
  <c r="H1223" i="1" s="1"/>
  <c r="G1222" i="1"/>
  <c r="D1222" i="1"/>
  <c r="C1222" i="1"/>
  <c r="H1222" i="1" s="1"/>
  <c r="D1221" i="1"/>
  <c r="C1221" i="1"/>
  <c r="H1221" i="1" s="1"/>
  <c r="D1220" i="1"/>
  <c r="C1220" i="1"/>
  <c r="G1219" i="1"/>
  <c r="D1219" i="1"/>
  <c r="C1219" i="1"/>
  <c r="H1219" i="1" s="1"/>
  <c r="G1218" i="1"/>
  <c r="D1218" i="1"/>
  <c r="C1218" i="1"/>
  <c r="H1218" i="1" s="1"/>
  <c r="D1217" i="1"/>
  <c r="C1217" i="1"/>
  <c r="H1217" i="1" s="1"/>
  <c r="D1216" i="1"/>
  <c r="C1216" i="1"/>
  <c r="G1215" i="1"/>
  <c r="D1215" i="1"/>
  <c r="C1215" i="1"/>
  <c r="H1215" i="1" s="1"/>
  <c r="G1214" i="1"/>
  <c r="D1214" i="1"/>
  <c r="C1214" i="1"/>
  <c r="H1214" i="1" s="1"/>
  <c r="D1213" i="1"/>
  <c r="C1213" i="1"/>
  <c r="H1213" i="1" s="1"/>
  <c r="D1212" i="1"/>
  <c r="C1212" i="1"/>
  <c r="G1211" i="1"/>
  <c r="D1211" i="1"/>
  <c r="C1211" i="1"/>
  <c r="H1211" i="1" s="1"/>
  <c r="G1210" i="1"/>
  <c r="D1210" i="1"/>
  <c r="C1210" i="1"/>
  <c r="H1210" i="1" s="1"/>
  <c r="D1209" i="1"/>
  <c r="C1209" i="1"/>
  <c r="H1209" i="1" s="1"/>
  <c r="D1208" i="1"/>
  <c r="C1208" i="1"/>
  <c r="G1207" i="1"/>
  <c r="D1207" i="1"/>
  <c r="C1207" i="1"/>
  <c r="H1207" i="1" s="1"/>
  <c r="G1206" i="1"/>
  <c r="D1206" i="1"/>
  <c r="C1206" i="1"/>
  <c r="H1206" i="1" s="1"/>
  <c r="D1205" i="1"/>
  <c r="C1205" i="1"/>
  <c r="H1205" i="1" s="1"/>
  <c r="D1204" i="1"/>
  <c r="C1204" i="1"/>
  <c r="G1203" i="1"/>
  <c r="D1203" i="1"/>
  <c r="C1203" i="1"/>
  <c r="H1203" i="1" s="1"/>
  <c r="G1202" i="1"/>
  <c r="D1202" i="1"/>
  <c r="C1202" i="1"/>
  <c r="H1202" i="1" s="1"/>
  <c r="D1201" i="1"/>
  <c r="C1201" i="1"/>
  <c r="D1200" i="1"/>
  <c r="C1200" i="1"/>
  <c r="G1199" i="1"/>
  <c r="D1199" i="1"/>
  <c r="C1199" i="1"/>
  <c r="H1199" i="1" s="1"/>
  <c r="G1198" i="1"/>
  <c r="D1198" i="1"/>
  <c r="C1198" i="1"/>
  <c r="H1198" i="1" s="1"/>
  <c r="D1197" i="1"/>
  <c r="C1197" i="1"/>
  <c r="H1197" i="1" s="1"/>
  <c r="D1196" i="1"/>
  <c r="C1196" i="1"/>
  <c r="G1195" i="1"/>
  <c r="D1195" i="1"/>
  <c r="C1195" i="1"/>
  <c r="H1195" i="1" s="1"/>
  <c r="G1194" i="1"/>
  <c r="D1194" i="1"/>
  <c r="C1194" i="1"/>
  <c r="H1194" i="1" s="1"/>
  <c r="D1193" i="1"/>
  <c r="C1193" i="1"/>
  <c r="H1193" i="1" s="1"/>
  <c r="D1192" i="1"/>
  <c r="C1192" i="1"/>
  <c r="G1191" i="1"/>
  <c r="D1191" i="1"/>
  <c r="C1191" i="1"/>
  <c r="H1191" i="1" s="1"/>
  <c r="G1190" i="1"/>
  <c r="D1190" i="1"/>
  <c r="C1190" i="1"/>
  <c r="H1190" i="1" s="1"/>
  <c r="D1189" i="1"/>
  <c r="C1189" i="1"/>
  <c r="H1189" i="1" s="1"/>
  <c r="D1188" i="1"/>
  <c r="C1188" i="1"/>
  <c r="G1187" i="1"/>
  <c r="D1187" i="1"/>
  <c r="C1187" i="1"/>
  <c r="H1187" i="1" s="1"/>
  <c r="G1186" i="1"/>
  <c r="D1186" i="1"/>
  <c r="C1186" i="1"/>
  <c r="H1186" i="1" s="1"/>
  <c r="D1185" i="1"/>
  <c r="C1185" i="1"/>
  <c r="H1185" i="1" s="1"/>
  <c r="D1184" i="1"/>
  <c r="C1184" i="1"/>
  <c r="D1183" i="1"/>
  <c r="G1183" i="1" s="1"/>
  <c r="C1183" i="1"/>
  <c r="H1183" i="1" s="1"/>
  <c r="D1182" i="1"/>
  <c r="G1182" i="1" s="1"/>
  <c r="C1182" i="1"/>
  <c r="H1182" i="1" s="1"/>
  <c r="D1179" i="1"/>
  <c r="C1179" i="1"/>
  <c r="H1179" i="1" s="1"/>
  <c r="D1178" i="1"/>
  <c r="C1178" i="1"/>
  <c r="G1177" i="1"/>
  <c r="D1177" i="1"/>
  <c r="C1177" i="1"/>
  <c r="H1177" i="1" s="1"/>
  <c r="G1176" i="1"/>
  <c r="D1176" i="1"/>
  <c r="C1176" i="1"/>
  <c r="H1176" i="1" s="1"/>
  <c r="D1175" i="1"/>
  <c r="C1175" i="1"/>
  <c r="H1175" i="1" s="1"/>
  <c r="D1174" i="1"/>
  <c r="C1174" i="1"/>
  <c r="G1173" i="1"/>
  <c r="D1173" i="1"/>
  <c r="C1173" i="1"/>
  <c r="H1173" i="1" s="1"/>
  <c r="G1172" i="1"/>
  <c r="D1172" i="1"/>
  <c r="C1172" i="1"/>
  <c r="H1172" i="1" s="1"/>
  <c r="D1171" i="1"/>
  <c r="C1171" i="1"/>
  <c r="H1171" i="1" s="1"/>
  <c r="D1170" i="1"/>
  <c r="C1170" i="1"/>
  <c r="G1169" i="1"/>
  <c r="D1169" i="1"/>
  <c r="C1169" i="1"/>
  <c r="H1169" i="1" s="1"/>
  <c r="G1168" i="1"/>
  <c r="D1168" i="1"/>
  <c r="C1168" i="1"/>
  <c r="H1168" i="1" s="1"/>
  <c r="D1167" i="1"/>
  <c r="C1167" i="1"/>
  <c r="H1167" i="1" s="1"/>
  <c r="D1166" i="1"/>
  <c r="C1166" i="1"/>
  <c r="G1165" i="1"/>
  <c r="D1165" i="1"/>
  <c r="C1165" i="1"/>
  <c r="H1165" i="1" s="1"/>
  <c r="G1164" i="1"/>
  <c r="D1164" i="1"/>
  <c r="C1164" i="1"/>
  <c r="H1164" i="1" s="1"/>
  <c r="D1163" i="1"/>
  <c r="C1163" i="1"/>
  <c r="H1163" i="1" s="1"/>
  <c r="D1162" i="1"/>
  <c r="C1162" i="1"/>
  <c r="G1161" i="1"/>
  <c r="D1161" i="1"/>
  <c r="C1161" i="1"/>
  <c r="H1161" i="1" s="1"/>
  <c r="G1160" i="1"/>
  <c r="D1160" i="1"/>
  <c r="C1160" i="1"/>
  <c r="H1160" i="1" s="1"/>
  <c r="D1159" i="1"/>
  <c r="C1159" i="1"/>
  <c r="H1159" i="1" s="1"/>
  <c r="D1158" i="1"/>
  <c r="C1158" i="1"/>
  <c r="G1157" i="1"/>
  <c r="D1157" i="1"/>
  <c r="C1157" i="1"/>
  <c r="H1157" i="1" s="1"/>
  <c r="G1156" i="1"/>
  <c r="D1156" i="1"/>
  <c r="C1156" i="1"/>
  <c r="H1156" i="1" s="1"/>
  <c r="D1155" i="1"/>
  <c r="C1155" i="1"/>
  <c r="H1155" i="1" s="1"/>
  <c r="D1154" i="1"/>
  <c r="C1154" i="1"/>
  <c r="G1153" i="1"/>
  <c r="D1153" i="1"/>
  <c r="C1153" i="1"/>
  <c r="H1153" i="1" s="1"/>
  <c r="D1152" i="1"/>
  <c r="D1151" i="1"/>
  <c r="C1151" i="1"/>
  <c r="H1151" i="1" s="1"/>
  <c r="D1150" i="1"/>
  <c r="C1150" i="1"/>
  <c r="G1149" i="1"/>
  <c r="D1149" i="1"/>
  <c r="C1149" i="1"/>
  <c r="H1149" i="1" s="1"/>
  <c r="G1148" i="1"/>
  <c r="D1148" i="1"/>
  <c r="C1148" i="1"/>
  <c r="H1148" i="1" s="1"/>
  <c r="D1147" i="1"/>
  <c r="C1147" i="1"/>
  <c r="H1147" i="1" s="1"/>
  <c r="D1146" i="1"/>
  <c r="C1146" i="1"/>
  <c r="G1145" i="1"/>
  <c r="D1145" i="1"/>
  <c r="C1145" i="1"/>
  <c r="H1145" i="1" s="1"/>
  <c r="G1144" i="1"/>
  <c r="D1144" i="1"/>
  <c r="C1144" i="1"/>
  <c r="H1144" i="1" s="1"/>
  <c r="D1143" i="1"/>
  <c r="C1143" i="1"/>
  <c r="H1143" i="1" s="1"/>
  <c r="D1142" i="1"/>
  <c r="C1142" i="1"/>
  <c r="G1141" i="1"/>
  <c r="D1141" i="1"/>
  <c r="C1141" i="1"/>
  <c r="H1141" i="1" s="1"/>
  <c r="D1140" i="1"/>
  <c r="D1139" i="1"/>
  <c r="C1139" i="1"/>
  <c r="H1139" i="1" s="1"/>
  <c r="D1138" i="1"/>
  <c r="C1138" i="1"/>
  <c r="G1137" i="1"/>
  <c r="D1137" i="1"/>
  <c r="C1137" i="1"/>
  <c r="H1137" i="1" s="1"/>
  <c r="G1136" i="1"/>
  <c r="D1136" i="1"/>
  <c r="C1136" i="1"/>
  <c r="H1136" i="1" s="1"/>
  <c r="D1135" i="1"/>
  <c r="C1135" i="1"/>
  <c r="H1135" i="1" s="1"/>
  <c r="D1134" i="1"/>
  <c r="C1134" i="1"/>
  <c r="G1133" i="1"/>
  <c r="D1133" i="1"/>
  <c r="C1133" i="1"/>
  <c r="H1133" i="1" s="1"/>
  <c r="G1132" i="1"/>
  <c r="D1132" i="1"/>
  <c r="C1132" i="1"/>
  <c r="H1132" i="1" s="1"/>
  <c r="D1131" i="1"/>
  <c r="C1131" i="1"/>
  <c r="H1131" i="1" s="1"/>
  <c r="D1130" i="1"/>
  <c r="C1130" i="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C1093"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C1076" i="1"/>
  <c r="C1075" i="1"/>
  <c r="D1073" i="1"/>
  <c r="C1073" i="1"/>
  <c r="H1073" i="1" s="1"/>
  <c r="G1072" i="1"/>
  <c r="D1072" i="1"/>
  <c r="C1072" i="1"/>
  <c r="H1072" i="1" s="1"/>
  <c r="G1071" i="1"/>
  <c r="D1071" i="1"/>
  <c r="C1071" i="1"/>
  <c r="H1071" i="1" s="1"/>
  <c r="D1070" i="1"/>
  <c r="C1070" i="1"/>
  <c r="H1070" i="1" s="1"/>
  <c r="D1069" i="1"/>
  <c r="C1069" i="1"/>
  <c r="H1069" i="1" s="1"/>
  <c r="G1068" i="1"/>
  <c r="D1068" i="1"/>
  <c r="C1068" i="1"/>
  <c r="H1068" i="1" s="1"/>
  <c r="G1067" i="1"/>
  <c r="D1067" i="1"/>
  <c r="C1067" i="1"/>
  <c r="H1067" i="1" s="1"/>
  <c r="D1066" i="1"/>
  <c r="C1066" i="1"/>
  <c r="H1066" i="1" s="1"/>
  <c r="D1065" i="1"/>
  <c r="C1065" i="1"/>
  <c r="H1065" i="1" s="1"/>
  <c r="G1064" i="1"/>
  <c r="D1064" i="1"/>
  <c r="C1064" i="1"/>
  <c r="H1064" i="1" s="1"/>
  <c r="G1063" i="1"/>
  <c r="D1063" i="1"/>
  <c r="C1063" i="1"/>
  <c r="H1063" i="1" s="1"/>
  <c r="D1062" i="1"/>
  <c r="C1062" i="1"/>
  <c r="H1062" i="1" s="1"/>
  <c r="D1061" i="1"/>
  <c r="C1061" i="1"/>
  <c r="H1061" i="1" s="1"/>
  <c r="D1060" i="1"/>
  <c r="G1060" i="1" s="1"/>
  <c r="C1060" i="1"/>
  <c r="D1059" i="1"/>
  <c r="G1059" i="1" s="1"/>
  <c r="C1059" i="1"/>
  <c r="H1059" i="1" s="1"/>
  <c r="D1058" i="1"/>
  <c r="C1058" i="1"/>
  <c r="H1058" i="1" s="1"/>
  <c r="D1057" i="1"/>
  <c r="C1057" i="1"/>
  <c r="G1056" i="1"/>
  <c r="D1056" i="1"/>
  <c r="C1056" i="1"/>
  <c r="H1056" i="1" s="1"/>
  <c r="G1055" i="1"/>
  <c r="D1055" i="1"/>
  <c r="C1055" i="1"/>
  <c r="H1055" i="1" s="1"/>
  <c r="D1054" i="1"/>
  <c r="C1054" i="1"/>
  <c r="H1054" i="1" s="1"/>
  <c r="D1053" i="1"/>
  <c r="C1053" i="1"/>
  <c r="H1053" i="1" s="1"/>
  <c r="D1052" i="1"/>
  <c r="G1052" i="1" s="1"/>
  <c r="C1052" i="1"/>
  <c r="G1051" i="1"/>
  <c r="D1051" i="1"/>
  <c r="C1051" i="1"/>
  <c r="H1051" i="1" s="1"/>
  <c r="D1050" i="1"/>
  <c r="C1050" i="1"/>
  <c r="H1050" i="1" s="1"/>
  <c r="D1049" i="1"/>
  <c r="C1049" i="1"/>
  <c r="H1049" i="1" s="1"/>
  <c r="G1048" i="1"/>
  <c r="D1048" i="1"/>
  <c r="C1048" i="1"/>
  <c r="H1048" i="1" s="1"/>
  <c r="G1047" i="1"/>
  <c r="D1047" i="1"/>
  <c r="C1047" i="1"/>
  <c r="H1047" i="1" s="1"/>
  <c r="H1046" i="1"/>
  <c r="G1046" i="1"/>
  <c r="C1046" i="1"/>
  <c r="H1045" i="1"/>
  <c r="D1045" i="1"/>
  <c r="G1045" i="1" s="1"/>
  <c r="C1045" i="1"/>
  <c r="H1044" i="1"/>
  <c r="G1044" i="1"/>
  <c r="D1044" i="1"/>
  <c r="C1044" i="1"/>
  <c r="H1043" i="1"/>
  <c r="G1043" i="1"/>
  <c r="D1043" i="1"/>
  <c r="C1043" i="1"/>
  <c r="H1042" i="1"/>
  <c r="G1042" i="1"/>
  <c r="D1042" i="1"/>
  <c r="C1042" i="1"/>
  <c r="H1041" i="1"/>
  <c r="D1041" i="1"/>
  <c r="G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D1031" i="1"/>
  <c r="G1031" i="1" s="1"/>
  <c r="C1031" i="1"/>
  <c r="H1030" i="1"/>
  <c r="G1030" i="1"/>
  <c r="D1030" i="1"/>
  <c r="C1030" i="1"/>
  <c r="H1029" i="1"/>
  <c r="D1029" i="1"/>
  <c r="G1029" i="1" s="1"/>
  <c r="C1029" i="1"/>
  <c r="H1028" i="1"/>
  <c r="G1028" i="1"/>
  <c r="D1028" i="1"/>
  <c r="C1028" i="1"/>
  <c r="H1027" i="1"/>
  <c r="D1027" i="1"/>
  <c r="G1027" i="1" s="1"/>
  <c r="C1027" i="1"/>
  <c r="H1026" i="1"/>
  <c r="D1026" i="1"/>
  <c r="G1026" i="1" s="1"/>
  <c r="C1026" i="1"/>
  <c r="H1025" i="1"/>
  <c r="D1025" i="1"/>
  <c r="G1025" i="1" s="1"/>
  <c r="C1025" i="1"/>
  <c r="D1024" i="1"/>
  <c r="H1024" i="1" s="1"/>
  <c r="C1024" i="1"/>
  <c r="H1023" i="1"/>
  <c r="D1023" i="1"/>
  <c r="G1023" i="1" s="1"/>
  <c r="C1023" i="1"/>
  <c r="H1022" i="1"/>
  <c r="G1022" i="1"/>
  <c r="D1022" i="1"/>
  <c r="C1022" i="1"/>
  <c r="H1021" i="1"/>
  <c r="G1021" i="1"/>
  <c r="D1021" i="1"/>
  <c r="C1021" i="1"/>
  <c r="H1020" i="1"/>
  <c r="G1020" i="1"/>
  <c r="D1020" i="1"/>
  <c r="C1020" i="1"/>
  <c r="H1019" i="1"/>
  <c r="G1019" i="1"/>
  <c r="D1019" i="1"/>
  <c r="C1019" i="1"/>
  <c r="H1018" i="1"/>
  <c r="G1018" i="1"/>
  <c r="D1018" i="1"/>
  <c r="C1018" i="1"/>
  <c r="C1017" i="1"/>
  <c r="D1016" i="1"/>
  <c r="C1016" i="1"/>
  <c r="H1016" i="1" s="1"/>
  <c r="D1015" i="1"/>
  <c r="C1015" i="1"/>
  <c r="H1015" i="1" s="1"/>
  <c r="G1014" i="1"/>
  <c r="D1014" i="1"/>
  <c r="C1014" i="1"/>
  <c r="H1014" i="1" s="1"/>
  <c r="G1013" i="1"/>
  <c r="D1013" i="1"/>
  <c r="C1013" i="1"/>
  <c r="H1013" i="1" s="1"/>
  <c r="D1010" i="1"/>
  <c r="C1010" i="1"/>
  <c r="H1010" i="1" s="1"/>
  <c r="G1009" i="1"/>
  <c r="D1009" i="1"/>
  <c r="C1009" i="1"/>
  <c r="H1009" i="1" s="1"/>
  <c r="G1008" i="1"/>
  <c r="D1008" i="1"/>
  <c r="C1008" i="1"/>
  <c r="H1008" i="1" s="1"/>
  <c r="D1007" i="1"/>
  <c r="C1007" i="1"/>
  <c r="H1007" i="1" s="1"/>
  <c r="D1006" i="1"/>
  <c r="C1006" i="1"/>
  <c r="H1006" i="1" s="1"/>
  <c r="G1005" i="1"/>
  <c r="D1005" i="1"/>
  <c r="C1005" i="1"/>
  <c r="H1005" i="1" s="1"/>
  <c r="G1004" i="1"/>
  <c r="D1004" i="1"/>
  <c r="C1004" i="1"/>
  <c r="H1004" i="1" s="1"/>
  <c r="D1003" i="1"/>
  <c r="C1003" i="1"/>
  <c r="H1003" i="1" s="1"/>
  <c r="D1002" i="1"/>
  <c r="C1002" i="1"/>
  <c r="H1002" i="1" s="1"/>
  <c r="G1001" i="1"/>
  <c r="D1001" i="1"/>
  <c r="C1001" i="1"/>
  <c r="H1001" i="1" s="1"/>
  <c r="G1000" i="1"/>
  <c r="D1000" i="1"/>
  <c r="C1000" i="1"/>
  <c r="H1000" i="1" s="1"/>
  <c r="D999" i="1"/>
  <c r="C999" i="1"/>
  <c r="H999" i="1" s="1"/>
  <c r="D998" i="1"/>
  <c r="C998" i="1"/>
  <c r="H998" i="1" s="1"/>
  <c r="G997" i="1"/>
  <c r="D997" i="1"/>
  <c r="C997" i="1"/>
  <c r="H997" i="1" s="1"/>
  <c r="G996" i="1"/>
  <c r="D996" i="1"/>
  <c r="C996" i="1"/>
  <c r="H996" i="1" s="1"/>
  <c r="D995" i="1"/>
  <c r="C995" i="1"/>
  <c r="H995" i="1" s="1"/>
  <c r="D994" i="1"/>
  <c r="C994" i="1"/>
  <c r="H994" i="1" s="1"/>
  <c r="G993" i="1"/>
  <c r="D993" i="1"/>
  <c r="C993" i="1"/>
  <c r="H993" i="1" s="1"/>
  <c r="G992" i="1"/>
  <c r="D992" i="1"/>
  <c r="C992" i="1"/>
  <c r="H992" i="1" s="1"/>
  <c r="D991" i="1"/>
  <c r="C991" i="1"/>
  <c r="H991" i="1" s="1"/>
  <c r="D990" i="1"/>
  <c r="C990" i="1"/>
  <c r="H990" i="1" s="1"/>
  <c r="G989" i="1"/>
  <c r="D989" i="1"/>
  <c r="C989" i="1"/>
  <c r="H989" i="1" s="1"/>
  <c r="G988" i="1"/>
  <c r="D988" i="1"/>
  <c r="C988" i="1"/>
  <c r="H988" i="1" s="1"/>
  <c r="D987" i="1"/>
  <c r="C987" i="1"/>
  <c r="H987" i="1" s="1"/>
  <c r="D986" i="1"/>
  <c r="C986" i="1"/>
  <c r="H986" i="1" s="1"/>
  <c r="G985" i="1"/>
  <c r="D985" i="1"/>
  <c r="C985" i="1"/>
  <c r="H985" i="1" s="1"/>
  <c r="G984" i="1"/>
  <c r="D984" i="1"/>
  <c r="C984" i="1"/>
  <c r="H984" i="1" s="1"/>
  <c r="D983" i="1"/>
  <c r="C983" i="1"/>
  <c r="H983" i="1" s="1"/>
  <c r="D982" i="1"/>
  <c r="C982" i="1"/>
  <c r="H982" i="1" s="1"/>
  <c r="G981" i="1"/>
  <c r="D981" i="1"/>
  <c r="C981" i="1"/>
  <c r="H981" i="1" s="1"/>
  <c r="G980" i="1"/>
  <c r="D980" i="1"/>
  <c r="C980" i="1"/>
  <c r="H980" i="1" s="1"/>
  <c r="D979" i="1"/>
  <c r="C979" i="1"/>
  <c r="H979" i="1" s="1"/>
  <c r="D978" i="1"/>
  <c r="C978" i="1"/>
  <c r="H978" i="1" s="1"/>
  <c r="G977" i="1"/>
  <c r="D977" i="1"/>
  <c r="C977" i="1"/>
  <c r="H977" i="1" s="1"/>
  <c r="G976" i="1"/>
  <c r="D976" i="1"/>
  <c r="C976" i="1"/>
  <c r="H976" i="1" s="1"/>
  <c r="D975" i="1"/>
  <c r="C975" i="1"/>
  <c r="H975" i="1" s="1"/>
  <c r="D974" i="1"/>
  <c r="C974" i="1"/>
  <c r="H974" i="1" s="1"/>
  <c r="G973" i="1"/>
  <c r="D973" i="1"/>
  <c r="C973" i="1"/>
  <c r="H973" i="1" s="1"/>
  <c r="G972" i="1"/>
  <c r="D972" i="1"/>
  <c r="C972" i="1"/>
  <c r="H972" i="1" s="1"/>
  <c r="D971" i="1"/>
  <c r="C971" i="1"/>
  <c r="H971" i="1" s="1"/>
  <c r="D970" i="1"/>
  <c r="C970" i="1"/>
  <c r="H970" i="1" s="1"/>
  <c r="G969" i="1"/>
  <c r="D969" i="1"/>
  <c r="C969" i="1"/>
  <c r="H969" i="1" s="1"/>
  <c r="G968" i="1"/>
  <c r="D968" i="1"/>
  <c r="C968" i="1"/>
  <c r="H968" i="1" s="1"/>
  <c r="D967" i="1"/>
  <c r="C967" i="1"/>
  <c r="H967" i="1" s="1"/>
  <c r="D966" i="1"/>
  <c r="C966" i="1"/>
  <c r="H966" i="1" s="1"/>
  <c r="G965" i="1"/>
  <c r="D965" i="1"/>
  <c r="C965" i="1"/>
  <c r="H965" i="1" s="1"/>
  <c r="G964" i="1"/>
  <c r="D964" i="1"/>
  <c r="C964" i="1"/>
  <c r="H964" i="1" s="1"/>
  <c r="D963" i="1"/>
  <c r="C963" i="1"/>
  <c r="H963" i="1" s="1"/>
  <c r="D962" i="1"/>
  <c r="C962" i="1"/>
  <c r="H962" i="1" s="1"/>
  <c r="G961" i="1"/>
  <c r="D961" i="1"/>
  <c r="C961" i="1"/>
  <c r="H961" i="1" s="1"/>
  <c r="G960" i="1"/>
  <c r="D960" i="1"/>
  <c r="C960" i="1"/>
  <c r="H960" i="1" s="1"/>
  <c r="D959" i="1"/>
  <c r="C959" i="1"/>
  <c r="H959" i="1" s="1"/>
  <c r="D958" i="1"/>
  <c r="C958" i="1"/>
  <c r="H958" i="1" s="1"/>
  <c r="G957" i="1"/>
  <c r="D957" i="1"/>
  <c r="C957" i="1"/>
  <c r="H957" i="1" s="1"/>
  <c r="G956" i="1"/>
  <c r="D956" i="1"/>
  <c r="C956" i="1"/>
  <c r="H956" i="1" s="1"/>
  <c r="D955" i="1"/>
  <c r="C955" i="1"/>
  <c r="H955" i="1" s="1"/>
  <c r="D954" i="1"/>
  <c r="C954" i="1"/>
  <c r="H954" i="1" s="1"/>
  <c r="G953" i="1"/>
  <c r="D953" i="1"/>
  <c r="C953" i="1"/>
  <c r="H953" i="1" s="1"/>
  <c r="G952" i="1"/>
  <c r="D952" i="1"/>
  <c r="C952" i="1"/>
  <c r="H952" i="1" s="1"/>
  <c r="D951" i="1"/>
  <c r="C951" i="1"/>
  <c r="H951" i="1" s="1"/>
  <c r="D950" i="1"/>
  <c r="C950" i="1"/>
  <c r="H950" i="1" s="1"/>
  <c r="G949" i="1"/>
  <c r="D949" i="1"/>
  <c r="C949" i="1"/>
  <c r="H949" i="1" s="1"/>
  <c r="G948" i="1"/>
  <c r="D948" i="1"/>
  <c r="C948" i="1"/>
  <c r="H948" i="1" s="1"/>
  <c r="D947" i="1"/>
  <c r="C947" i="1"/>
  <c r="H947" i="1" s="1"/>
  <c r="D946" i="1"/>
  <c r="C946" i="1"/>
  <c r="H946" i="1" s="1"/>
  <c r="G945" i="1"/>
  <c r="D945" i="1"/>
  <c r="C945" i="1"/>
  <c r="H945" i="1" s="1"/>
  <c r="G944" i="1"/>
  <c r="D944" i="1"/>
  <c r="C944" i="1"/>
  <c r="H944" i="1" s="1"/>
  <c r="D943" i="1"/>
  <c r="C943" i="1"/>
  <c r="H943" i="1" s="1"/>
  <c r="D942" i="1"/>
  <c r="C942" i="1"/>
  <c r="H942" i="1" s="1"/>
  <c r="G941" i="1"/>
  <c r="D941" i="1"/>
  <c r="C941" i="1"/>
  <c r="H941" i="1" s="1"/>
  <c r="G940" i="1"/>
  <c r="D940" i="1"/>
  <c r="C940" i="1"/>
  <c r="H940" i="1" s="1"/>
  <c r="D939" i="1"/>
  <c r="C939" i="1"/>
  <c r="H939" i="1" s="1"/>
  <c r="D938" i="1"/>
  <c r="C938" i="1"/>
  <c r="H938" i="1" s="1"/>
  <c r="G937" i="1"/>
  <c r="D937" i="1"/>
  <c r="C937" i="1"/>
  <c r="H937" i="1" s="1"/>
  <c r="G936" i="1"/>
  <c r="D936" i="1"/>
  <c r="C936" i="1"/>
  <c r="H936" i="1" s="1"/>
  <c r="D935" i="1"/>
  <c r="C935" i="1"/>
  <c r="H935" i="1" s="1"/>
  <c r="D934" i="1"/>
  <c r="C934" i="1"/>
  <c r="H934" i="1" s="1"/>
  <c r="G933" i="1"/>
  <c r="D933" i="1"/>
  <c r="C933" i="1"/>
  <c r="H933" i="1" s="1"/>
  <c r="G932" i="1"/>
  <c r="D932" i="1"/>
  <c r="C932" i="1"/>
  <c r="H932" i="1" s="1"/>
  <c r="D931" i="1"/>
  <c r="C931" i="1"/>
  <c r="H931" i="1" s="1"/>
  <c r="D930" i="1"/>
  <c r="C930" i="1"/>
  <c r="H930" i="1" s="1"/>
  <c r="G929" i="1"/>
  <c r="D929" i="1"/>
  <c r="C929" i="1"/>
  <c r="H929" i="1" s="1"/>
  <c r="G928" i="1"/>
  <c r="D928" i="1"/>
  <c r="C928" i="1"/>
  <c r="H928" i="1" s="1"/>
  <c r="D927" i="1"/>
  <c r="C927" i="1"/>
  <c r="H927" i="1" s="1"/>
  <c r="D926" i="1"/>
  <c r="C926" i="1"/>
  <c r="H926" i="1" s="1"/>
  <c r="G925" i="1"/>
  <c r="D925" i="1"/>
  <c r="C925" i="1"/>
  <c r="H925" i="1" s="1"/>
  <c r="G924" i="1"/>
  <c r="D924" i="1"/>
  <c r="C924" i="1"/>
  <c r="H924" i="1" s="1"/>
  <c r="D923" i="1"/>
  <c r="C923" i="1"/>
  <c r="H923" i="1" s="1"/>
  <c r="D922" i="1"/>
  <c r="C922" i="1"/>
  <c r="H922" i="1" s="1"/>
  <c r="G921" i="1"/>
  <c r="D921" i="1"/>
  <c r="C921" i="1"/>
  <c r="H921" i="1" s="1"/>
  <c r="G920" i="1"/>
  <c r="D920" i="1"/>
  <c r="C920" i="1"/>
  <c r="H920" i="1" s="1"/>
  <c r="D919" i="1"/>
  <c r="C919" i="1"/>
  <c r="H919" i="1" s="1"/>
  <c r="D918" i="1"/>
  <c r="C918" i="1"/>
  <c r="H918" i="1" s="1"/>
  <c r="G917" i="1"/>
  <c r="D917" i="1"/>
  <c r="C917" i="1"/>
  <c r="H917" i="1" s="1"/>
  <c r="G916" i="1"/>
  <c r="D916" i="1"/>
  <c r="C916" i="1"/>
  <c r="H916" i="1" s="1"/>
  <c r="D915" i="1"/>
  <c r="C915" i="1"/>
  <c r="H915" i="1" s="1"/>
  <c r="D914" i="1"/>
  <c r="C914" i="1"/>
  <c r="H914" i="1" s="1"/>
  <c r="G913" i="1"/>
  <c r="D913" i="1"/>
  <c r="C913" i="1"/>
  <c r="H913" i="1" s="1"/>
  <c r="G912" i="1"/>
  <c r="D912" i="1"/>
  <c r="C912" i="1"/>
  <c r="H912" i="1" s="1"/>
  <c r="D911" i="1"/>
  <c r="C911" i="1"/>
  <c r="H911" i="1" s="1"/>
  <c r="D910" i="1"/>
  <c r="C910" i="1"/>
  <c r="H910" i="1" s="1"/>
  <c r="G909" i="1"/>
  <c r="D909" i="1"/>
  <c r="C909" i="1"/>
  <c r="H909" i="1" s="1"/>
  <c r="G908" i="1"/>
  <c r="D908" i="1"/>
  <c r="C908" i="1"/>
  <c r="H908" i="1" s="1"/>
  <c r="D907" i="1"/>
  <c r="C907" i="1"/>
  <c r="H907" i="1" s="1"/>
  <c r="D906" i="1"/>
  <c r="C906" i="1"/>
  <c r="H906" i="1" s="1"/>
  <c r="G905" i="1"/>
  <c r="D905" i="1"/>
  <c r="C905" i="1"/>
  <c r="H905" i="1" s="1"/>
  <c r="G904" i="1"/>
  <c r="D904" i="1"/>
  <c r="C904" i="1"/>
  <c r="H904" i="1" s="1"/>
  <c r="D903" i="1"/>
  <c r="C903" i="1"/>
  <c r="H903" i="1" s="1"/>
  <c r="D902" i="1"/>
  <c r="C902" i="1"/>
  <c r="H902" i="1" s="1"/>
  <c r="G901" i="1"/>
  <c r="D901" i="1"/>
  <c r="C901" i="1"/>
  <c r="H901" i="1" s="1"/>
  <c r="G900" i="1"/>
  <c r="D900" i="1"/>
  <c r="C900" i="1"/>
  <c r="H900" i="1" s="1"/>
  <c r="D899" i="1"/>
  <c r="C899" i="1"/>
  <c r="H899" i="1" s="1"/>
  <c r="D898" i="1"/>
  <c r="C898" i="1"/>
  <c r="H898" i="1" s="1"/>
  <c r="G897" i="1"/>
  <c r="D897" i="1"/>
  <c r="C897" i="1"/>
  <c r="H897" i="1" s="1"/>
  <c r="G896" i="1"/>
  <c r="D896" i="1"/>
  <c r="C896" i="1"/>
  <c r="H896" i="1" s="1"/>
  <c r="D895" i="1"/>
  <c r="C895" i="1"/>
  <c r="H895" i="1" s="1"/>
  <c r="D894" i="1"/>
  <c r="C894" i="1"/>
  <c r="H894" i="1" s="1"/>
  <c r="G893" i="1"/>
  <c r="D893" i="1"/>
  <c r="C893" i="1"/>
  <c r="H893" i="1" s="1"/>
  <c r="G892" i="1"/>
  <c r="D892" i="1"/>
  <c r="C892" i="1"/>
  <c r="H892" i="1" s="1"/>
  <c r="D891" i="1"/>
  <c r="C891" i="1"/>
  <c r="H891" i="1" s="1"/>
  <c r="D890" i="1"/>
  <c r="C890" i="1"/>
  <c r="H890" i="1" s="1"/>
  <c r="G889" i="1"/>
  <c r="D889" i="1"/>
  <c r="C889" i="1"/>
  <c r="H889" i="1" s="1"/>
  <c r="G888" i="1"/>
  <c r="D888" i="1"/>
  <c r="C888" i="1"/>
  <c r="H888" i="1" s="1"/>
  <c r="D887" i="1"/>
  <c r="C887" i="1"/>
  <c r="H887" i="1" s="1"/>
  <c r="D886" i="1"/>
  <c r="C886" i="1"/>
  <c r="H886" i="1" s="1"/>
  <c r="G885" i="1"/>
  <c r="D885" i="1"/>
  <c r="C885" i="1"/>
  <c r="H885" i="1" s="1"/>
  <c r="G884" i="1"/>
  <c r="D884" i="1"/>
  <c r="C884" i="1"/>
  <c r="H884" i="1" s="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D848" i="1"/>
  <c r="G848" i="1" s="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G840" i="1"/>
  <c r="D840" i="1"/>
  <c r="C840" i="1"/>
  <c r="H840" i="1" s="1"/>
  <c r="D839" i="1"/>
  <c r="C839" i="1"/>
  <c r="H839" i="1" s="1"/>
  <c r="D838" i="1"/>
  <c r="C838" i="1"/>
  <c r="H838" i="1" s="1"/>
  <c r="G837" i="1"/>
  <c r="D837" i="1"/>
  <c r="C837" i="1"/>
  <c r="H837" i="1" s="1"/>
  <c r="G836" i="1"/>
  <c r="D836" i="1"/>
  <c r="C836" i="1"/>
  <c r="H836" i="1" s="1"/>
  <c r="D835" i="1"/>
  <c r="C835" i="1"/>
  <c r="H835" i="1" s="1"/>
  <c r="D834" i="1"/>
  <c r="C834" i="1"/>
  <c r="H834" i="1" s="1"/>
  <c r="G833" i="1"/>
  <c r="D833" i="1"/>
  <c r="C833" i="1"/>
  <c r="H833" i="1" s="1"/>
  <c r="G832" i="1"/>
  <c r="D832" i="1"/>
  <c r="C832" i="1"/>
  <c r="H832" i="1" s="1"/>
  <c r="D831" i="1"/>
  <c r="C831" i="1"/>
  <c r="H831" i="1" s="1"/>
  <c r="D830" i="1"/>
  <c r="C830" i="1"/>
  <c r="H830" i="1" s="1"/>
  <c r="G829" i="1"/>
  <c r="D829" i="1"/>
  <c r="C829" i="1"/>
  <c r="H829" i="1" s="1"/>
  <c r="G828" i="1"/>
  <c r="D828" i="1"/>
  <c r="C828" i="1"/>
  <c r="H828" i="1" s="1"/>
  <c r="D827" i="1"/>
  <c r="C827" i="1"/>
  <c r="H827" i="1" s="1"/>
  <c r="D826" i="1"/>
  <c r="C826" i="1"/>
  <c r="H826" i="1" s="1"/>
  <c r="G825" i="1"/>
  <c r="D825" i="1"/>
  <c r="C825" i="1"/>
  <c r="H825" i="1" s="1"/>
  <c r="G824" i="1"/>
  <c r="D824" i="1"/>
  <c r="C824" i="1"/>
  <c r="H824" i="1" s="1"/>
  <c r="D823" i="1"/>
  <c r="C823" i="1"/>
  <c r="H823" i="1" s="1"/>
  <c r="D822" i="1"/>
  <c r="C822" i="1"/>
  <c r="H822" i="1" s="1"/>
  <c r="G821" i="1"/>
  <c r="D821" i="1"/>
  <c r="C821" i="1"/>
  <c r="H821" i="1" s="1"/>
  <c r="G820" i="1"/>
  <c r="D820" i="1"/>
  <c r="C820" i="1"/>
  <c r="H820" i="1" s="1"/>
  <c r="D819" i="1"/>
  <c r="C819" i="1"/>
  <c r="H819" i="1" s="1"/>
  <c r="D818" i="1"/>
  <c r="C818" i="1"/>
  <c r="H818" i="1" s="1"/>
  <c r="G817" i="1"/>
  <c r="D817" i="1"/>
  <c r="C817" i="1"/>
  <c r="H817" i="1" s="1"/>
  <c r="G816" i="1"/>
  <c r="D816" i="1"/>
  <c r="C816" i="1"/>
  <c r="H816" i="1" s="1"/>
  <c r="D815" i="1"/>
  <c r="C815" i="1"/>
  <c r="H815" i="1" s="1"/>
  <c r="D814" i="1"/>
  <c r="C814" i="1"/>
  <c r="H814" i="1" s="1"/>
  <c r="G813" i="1"/>
  <c r="D813" i="1"/>
  <c r="C813" i="1"/>
  <c r="H813" i="1" s="1"/>
  <c r="G812" i="1"/>
  <c r="D812" i="1"/>
  <c r="C812" i="1"/>
  <c r="H812" i="1" s="1"/>
  <c r="D811" i="1"/>
  <c r="C811" i="1"/>
  <c r="H811" i="1" s="1"/>
  <c r="D810" i="1"/>
  <c r="C810" i="1"/>
  <c r="H810" i="1" s="1"/>
  <c r="G809" i="1"/>
  <c r="D809" i="1"/>
  <c r="C809" i="1"/>
  <c r="H809" i="1" s="1"/>
  <c r="G808" i="1"/>
  <c r="D808" i="1"/>
  <c r="C808" i="1"/>
  <c r="H808" i="1" s="1"/>
  <c r="D807" i="1"/>
  <c r="C807" i="1"/>
  <c r="H807" i="1" s="1"/>
  <c r="D806" i="1"/>
  <c r="C806" i="1"/>
  <c r="H806" i="1" s="1"/>
  <c r="G805" i="1"/>
  <c r="D805" i="1"/>
  <c r="C805" i="1"/>
  <c r="H805" i="1" s="1"/>
  <c r="G804" i="1"/>
  <c r="D804" i="1"/>
  <c r="C804" i="1"/>
  <c r="H804" i="1" s="1"/>
  <c r="D803" i="1"/>
  <c r="C803" i="1"/>
  <c r="H803" i="1" s="1"/>
  <c r="D802" i="1"/>
  <c r="C802" i="1"/>
  <c r="H802" i="1" s="1"/>
  <c r="G801" i="1"/>
  <c r="D801" i="1"/>
  <c r="C801" i="1"/>
  <c r="H801" i="1" s="1"/>
  <c r="G800" i="1"/>
  <c r="D800" i="1"/>
  <c r="C800" i="1"/>
  <c r="H800" i="1" s="1"/>
  <c r="D799" i="1"/>
  <c r="C799" i="1"/>
  <c r="H799" i="1" s="1"/>
  <c r="D798" i="1"/>
  <c r="C798" i="1"/>
  <c r="H798" i="1" s="1"/>
  <c r="G797" i="1"/>
  <c r="D797" i="1"/>
  <c r="C797" i="1"/>
  <c r="H797" i="1" s="1"/>
  <c r="G796" i="1"/>
  <c r="D796" i="1"/>
  <c r="C796" i="1"/>
  <c r="H796" i="1" s="1"/>
  <c r="D795" i="1"/>
  <c r="C795" i="1"/>
  <c r="H795" i="1" s="1"/>
  <c r="D794" i="1"/>
  <c r="C794" i="1"/>
  <c r="H794" i="1" s="1"/>
  <c r="G793" i="1"/>
  <c r="D793" i="1"/>
  <c r="C793" i="1"/>
  <c r="H793" i="1" s="1"/>
  <c r="G792" i="1"/>
  <c r="D792" i="1"/>
  <c r="C792" i="1"/>
  <c r="H792" i="1" s="1"/>
  <c r="D791" i="1"/>
  <c r="C791" i="1"/>
  <c r="H791" i="1" s="1"/>
  <c r="D790" i="1"/>
  <c r="C790" i="1"/>
  <c r="H790" i="1" s="1"/>
  <c r="G789" i="1"/>
  <c r="D789" i="1"/>
  <c r="C789" i="1"/>
  <c r="H789" i="1" s="1"/>
  <c r="G788" i="1"/>
  <c r="D788" i="1"/>
  <c r="C788" i="1"/>
  <c r="H788" i="1" s="1"/>
  <c r="D787" i="1"/>
  <c r="C787" i="1"/>
  <c r="H787" i="1" s="1"/>
  <c r="D786" i="1"/>
  <c r="C786" i="1"/>
  <c r="H786" i="1" s="1"/>
  <c r="G785" i="1"/>
  <c r="D785" i="1"/>
  <c r="C785" i="1"/>
  <c r="H785" i="1" s="1"/>
  <c r="G784" i="1"/>
  <c r="D784" i="1"/>
  <c r="C784" i="1"/>
  <c r="H784" i="1" s="1"/>
  <c r="D783" i="1"/>
  <c r="C783" i="1"/>
  <c r="H783" i="1" s="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D737" i="1"/>
  <c r="C737" i="1"/>
  <c r="H737" i="1" s="1"/>
  <c r="G736" i="1"/>
  <c r="D736" i="1"/>
  <c r="C736" i="1"/>
  <c r="H736" i="1" s="1"/>
  <c r="D735" i="1"/>
  <c r="G735" i="1" s="1"/>
  <c r="C735" i="1"/>
  <c r="G734" i="1"/>
  <c r="D734" i="1"/>
  <c r="C734" i="1"/>
  <c r="H734" i="1" s="1"/>
  <c r="D733" i="1"/>
  <c r="G733" i="1" s="1"/>
  <c r="C733" i="1"/>
  <c r="H733" i="1" s="1"/>
  <c r="G732" i="1"/>
  <c r="D732" i="1"/>
  <c r="C732" i="1"/>
  <c r="H732" i="1" s="1"/>
  <c r="G731" i="1"/>
  <c r="D731" i="1"/>
  <c r="C731" i="1"/>
  <c r="H731" i="1" s="1"/>
  <c r="G730" i="1"/>
  <c r="D730" i="1"/>
  <c r="C730" i="1"/>
  <c r="H730" i="1" s="1"/>
  <c r="D729" i="1"/>
  <c r="G729" i="1" s="1"/>
  <c r="C729" i="1"/>
  <c r="G728" i="1"/>
  <c r="D728" i="1"/>
  <c r="C728" i="1"/>
  <c r="H728" i="1" s="1"/>
  <c r="D727" i="1"/>
  <c r="G727" i="1" s="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D717" i="1"/>
  <c r="G717" i="1" s="1"/>
  <c r="C717" i="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G649" i="1" s="1"/>
  <c r="C649" i="1"/>
  <c r="H649" i="1" s="1"/>
  <c r="D648" i="1"/>
  <c r="G648" i="1" s="1"/>
  <c r="C648" i="1"/>
  <c r="H648" i="1" s="1"/>
  <c r="G647" i="1"/>
  <c r="D647" i="1"/>
  <c r="C647" i="1"/>
  <c r="H647" i="1" s="1"/>
  <c r="D646" i="1"/>
  <c r="G646" i="1" s="1"/>
  <c r="C646" i="1"/>
  <c r="G645" i="1"/>
  <c r="D645" i="1"/>
  <c r="C645" i="1"/>
  <c r="H645" i="1" s="1"/>
  <c r="H636" i="1"/>
  <c r="D636" i="1"/>
  <c r="C636" i="1"/>
  <c r="H635" i="1"/>
  <c r="D635" i="1"/>
  <c r="C635" i="1"/>
  <c r="H632" i="1"/>
  <c r="G632" i="1"/>
  <c r="D632" i="1"/>
  <c r="C632" i="1"/>
  <c r="H631" i="1"/>
  <c r="G631" i="1"/>
  <c r="D631" i="1"/>
  <c r="C631" i="1"/>
  <c r="H630" i="1"/>
  <c r="G630" i="1"/>
  <c r="D630" i="1"/>
  <c r="C630" i="1"/>
  <c r="H629" i="1"/>
  <c r="G629" i="1"/>
  <c r="D629" i="1"/>
  <c r="C629" i="1"/>
  <c r="D628" i="1"/>
  <c r="H628" i="1" s="1"/>
  <c r="C628" i="1"/>
  <c r="D627" i="1"/>
  <c r="H627" i="1" s="1"/>
  <c r="C627" i="1"/>
  <c r="D626" i="1"/>
  <c r="H626" i="1" s="1"/>
  <c r="C626" i="1"/>
  <c r="D625" i="1"/>
  <c r="H625" i="1" s="1"/>
  <c r="C625" i="1"/>
  <c r="D624" i="1"/>
  <c r="G624" i="1" s="1"/>
  <c r="C624" i="1"/>
  <c r="C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C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C423" i="1"/>
  <c r="D422" i="1"/>
  <c r="C422" i="1"/>
  <c r="D421" i="1"/>
  <c r="C421" i="1"/>
  <c r="H421" i="1" s="1"/>
  <c r="D416" i="1"/>
  <c r="C416" i="1"/>
  <c r="H416" i="1" s="1"/>
  <c r="D415" i="1"/>
  <c r="C415" i="1"/>
  <c r="H415" i="1" s="1"/>
  <c r="D414" i="1"/>
  <c r="C414" i="1"/>
  <c r="H414" i="1" s="1"/>
  <c r="D411" i="1"/>
  <c r="G411" i="1" s="1"/>
  <c r="C411" i="1"/>
  <c r="D410" i="1"/>
  <c r="G410" i="1" s="1"/>
  <c r="C410" i="1"/>
  <c r="G409" i="1"/>
  <c r="D409" i="1"/>
  <c r="C409" i="1"/>
  <c r="D408" i="1"/>
  <c r="G408" i="1" s="1"/>
  <c r="C408" i="1"/>
  <c r="C407" i="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D389" i="1"/>
  <c r="G389" i="1" s="1"/>
  <c r="C389" i="1"/>
  <c r="H389" i="1" s="1"/>
  <c r="D388" i="1"/>
  <c r="G388" i="1" s="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D375" i="1"/>
  <c r="G375" i="1" s="1"/>
  <c r="C375" i="1"/>
  <c r="H375" i="1" s="1"/>
  <c r="D374" i="1"/>
  <c r="G374" i="1" s="1"/>
  <c r="C374" i="1"/>
  <c r="H374" i="1" s="1"/>
  <c r="G373" i="1"/>
  <c r="D373" i="1"/>
  <c r="C373" i="1"/>
  <c r="H373" i="1" s="1"/>
  <c r="G372" i="1"/>
  <c r="D372" i="1"/>
  <c r="C372" i="1"/>
  <c r="H372" i="1" s="1"/>
  <c r="G371" i="1"/>
  <c r="D371" i="1"/>
  <c r="C371" i="1"/>
  <c r="H371" i="1" s="1"/>
  <c r="G370" i="1"/>
  <c r="D370" i="1"/>
  <c r="C370" i="1"/>
  <c r="H370" i="1" s="1"/>
  <c r="G369" i="1"/>
  <c r="D369" i="1"/>
  <c r="C369" i="1"/>
  <c r="H369"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G356" i="1"/>
  <c r="D356" i="1"/>
  <c r="C356" i="1"/>
  <c r="H356"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D304" i="1"/>
  <c r="G302" i="1"/>
  <c r="D302" i="1"/>
  <c r="C302" i="1"/>
  <c r="H302" i="1" s="1"/>
  <c r="D301" i="1"/>
  <c r="G301" i="1" s="1"/>
  <c r="C301" i="1"/>
  <c r="D300" i="1"/>
  <c r="G300" i="1" s="1"/>
  <c r="C300" i="1"/>
  <c r="H300" i="1" s="1"/>
  <c r="D299" i="1"/>
  <c r="G299" i="1" s="1"/>
  <c r="C299" i="1"/>
  <c r="G298" i="1"/>
  <c r="D298" i="1"/>
  <c r="C298" i="1"/>
  <c r="H298" i="1" s="1"/>
  <c r="C294" i="1"/>
  <c r="D293" i="1"/>
  <c r="G293" i="1" s="1"/>
  <c r="C293" i="1"/>
  <c r="G292" i="1"/>
  <c r="D292" i="1"/>
  <c r="C292" i="1"/>
  <c r="H292" i="1" s="1"/>
  <c r="D291" i="1"/>
  <c r="G291" i="1" s="1"/>
  <c r="C291" i="1"/>
  <c r="H291" i="1" s="1"/>
  <c r="D290" i="1"/>
  <c r="G290" i="1" s="1"/>
  <c r="C290" i="1"/>
  <c r="D289" i="1"/>
  <c r="G289" i="1" s="1"/>
  <c r="C289" i="1"/>
  <c r="G288" i="1"/>
  <c r="D288" i="1"/>
  <c r="C288" i="1"/>
  <c r="H288" i="1" s="1"/>
  <c r="G287" i="1"/>
  <c r="D287" i="1"/>
  <c r="C287" i="1"/>
  <c r="H287" i="1" s="1"/>
  <c r="G286" i="1"/>
  <c r="D286" i="1"/>
  <c r="C286" i="1"/>
  <c r="D285" i="1"/>
  <c r="G285" i="1" s="1"/>
  <c r="C285" i="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D270" i="1"/>
  <c r="G270" i="1" s="1"/>
  <c r="C270" i="1"/>
  <c r="C269" i="1"/>
  <c r="G268" i="1"/>
  <c r="D268" i="1"/>
  <c r="C268" i="1"/>
  <c r="H268" i="1" s="1"/>
  <c r="D267" i="1"/>
  <c r="G267" i="1" s="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C258"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D217" i="1"/>
  <c r="G216" i="1"/>
  <c r="D216" i="1"/>
  <c r="C216" i="1"/>
  <c r="H216" i="1" s="1"/>
  <c r="D215" i="1"/>
  <c r="G215" i="1" s="1"/>
  <c r="C215" i="1"/>
  <c r="G214" i="1"/>
  <c r="D214" i="1"/>
  <c r="C214" i="1"/>
  <c r="H214" i="1" s="1"/>
  <c r="D213" i="1"/>
  <c r="G213" i="1" s="1"/>
  <c r="C213" i="1"/>
  <c r="H213" i="1" s="1"/>
  <c r="D212" i="1"/>
  <c r="G212" i="1" s="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7" i="1"/>
  <c r="D197" i="1"/>
  <c r="C197" i="1"/>
  <c r="H197" i="1" s="1"/>
  <c r="G196" i="1"/>
  <c r="D196" i="1"/>
  <c r="C196" i="1"/>
  <c r="H196" i="1" s="1"/>
  <c r="G195" i="1"/>
  <c r="D195" i="1"/>
  <c r="C195" i="1"/>
  <c r="H195" i="1" s="1"/>
  <c r="D194" i="1"/>
  <c r="G194" i="1" s="1"/>
  <c r="C194" i="1"/>
  <c r="G193" i="1"/>
  <c r="D193" i="1"/>
  <c r="C193" i="1"/>
  <c r="H193" i="1" s="1"/>
  <c r="G192" i="1"/>
  <c r="D192" i="1"/>
  <c r="C192" i="1"/>
  <c r="H192" i="1" s="1"/>
  <c r="G191" i="1"/>
  <c r="D191" i="1"/>
  <c r="C191" i="1"/>
  <c r="H191" i="1" s="1"/>
  <c r="D190" i="1"/>
  <c r="G190" i="1" s="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D183" i="1"/>
  <c r="G183" i="1" s="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D175" i="1"/>
  <c r="G175" i="1" s="1"/>
  <c r="C175" i="1"/>
  <c r="H175" i="1" s="1"/>
  <c r="D174" i="1"/>
  <c r="G174" i="1" s="1"/>
  <c r="C174" i="1"/>
  <c r="D173" i="1"/>
  <c r="G173" i="1" s="1"/>
  <c r="C173" i="1"/>
  <c r="H173" i="1" s="1"/>
  <c r="G172" i="1"/>
  <c r="D172" i="1"/>
  <c r="C172" i="1"/>
  <c r="H172" i="1" s="1"/>
  <c r="D171" i="1"/>
  <c r="G171" i="1" s="1"/>
  <c r="C171" i="1"/>
  <c r="D170" i="1"/>
  <c r="G170" i="1" s="1"/>
  <c r="C170" i="1"/>
  <c r="H170" i="1" s="1"/>
  <c r="D169" i="1"/>
  <c r="G169" i="1" s="1"/>
  <c r="C169" i="1"/>
  <c r="H169" i="1" s="1"/>
  <c r="D168" i="1"/>
  <c r="G168" i="1" s="1"/>
  <c r="C168" i="1"/>
  <c r="H168" i="1" s="1"/>
  <c r="D167" i="1"/>
  <c r="G167" i="1" s="1"/>
  <c r="C167" i="1"/>
  <c r="H167" i="1" s="1"/>
  <c r="D166" i="1"/>
  <c r="G166" i="1" s="1"/>
  <c r="C166" i="1"/>
  <c r="G165" i="1"/>
  <c r="D165" i="1"/>
  <c r="C165" i="1"/>
  <c r="H165" i="1" s="1"/>
  <c r="G164" i="1"/>
  <c r="D164" i="1"/>
  <c r="C164" i="1"/>
  <c r="G163" i="1"/>
  <c r="D163" i="1"/>
  <c r="C163" i="1"/>
  <c r="H163" i="1" s="1"/>
  <c r="D162" i="1"/>
  <c r="G162" i="1" s="1"/>
  <c r="C162" i="1"/>
  <c r="D161" i="1"/>
  <c r="G161" i="1" s="1"/>
  <c r="C161" i="1"/>
  <c r="C160" i="1"/>
  <c r="G159" i="1"/>
  <c r="D159" i="1"/>
  <c r="C159" i="1"/>
  <c r="H159" i="1" s="1"/>
  <c r="D158" i="1"/>
  <c r="G158" i="1" s="1"/>
  <c r="C158" i="1"/>
  <c r="H158" i="1" s="1"/>
  <c r="G157" i="1"/>
  <c r="D157" i="1"/>
  <c r="C157" i="1"/>
  <c r="H157" i="1" s="1"/>
  <c r="G156" i="1"/>
  <c r="D156" i="1"/>
  <c r="C156" i="1"/>
  <c r="H156" i="1" s="1"/>
  <c r="D155" i="1"/>
  <c r="G155" i="1" s="1"/>
  <c r="C155" i="1"/>
  <c r="H155" i="1" s="1"/>
  <c r="G154" i="1"/>
  <c r="D154" i="1"/>
  <c r="C154" i="1"/>
  <c r="H154" i="1" s="1"/>
  <c r="G153" i="1"/>
  <c r="D153" i="1"/>
  <c r="C153" i="1"/>
  <c r="H153" i="1" s="1"/>
  <c r="G152" i="1"/>
  <c r="D152" i="1"/>
  <c r="C152" i="1"/>
  <c r="H152" i="1" s="1"/>
  <c r="D151" i="1"/>
  <c r="G151" i="1" s="1"/>
  <c r="C151" i="1"/>
  <c r="H151" i="1" s="1"/>
  <c r="D150" i="1"/>
  <c r="G150" i="1" s="1"/>
  <c r="C150" i="1"/>
  <c r="H150" i="1" s="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D133" i="1"/>
  <c r="G133" i="1" s="1"/>
  <c r="C133" i="1"/>
  <c r="H133" i="1" s="1"/>
  <c r="D132" i="1"/>
  <c r="G132" i="1" s="1"/>
  <c r="C132" i="1"/>
  <c r="H132" i="1" s="1"/>
  <c r="C131" i="1"/>
  <c r="D130" i="1"/>
  <c r="G130" i="1" s="1"/>
  <c r="C130" i="1"/>
  <c r="H130" i="1" s="1"/>
  <c r="G129" i="1"/>
  <c r="D129" i="1"/>
  <c r="C129" i="1"/>
  <c r="H129" i="1" s="1"/>
  <c r="G128" i="1"/>
  <c r="D128" i="1"/>
  <c r="C128" i="1"/>
  <c r="H128" i="1" s="1"/>
  <c r="G127" i="1"/>
  <c r="D127" i="1"/>
  <c r="C127" i="1"/>
  <c r="H127" i="1" s="1"/>
  <c r="G126" i="1"/>
  <c r="D126" i="1"/>
  <c r="C126" i="1"/>
  <c r="H126" i="1" s="1"/>
  <c r="G125" i="1"/>
  <c r="D125" i="1"/>
  <c r="C125" i="1"/>
  <c r="H125" i="1" s="1"/>
  <c r="D124" i="1"/>
  <c r="G124" i="1" s="1"/>
  <c r="C124" i="1"/>
  <c r="G123" i="1"/>
  <c r="D123" i="1"/>
  <c r="C123" i="1"/>
  <c r="H123" i="1" s="1"/>
  <c r="D122" i="1"/>
  <c r="G122" i="1" s="1"/>
  <c r="C122" i="1"/>
  <c r="C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H113" i="1" s="1"/>
  <c r="G112" i="1"/>
  <c r="D112" i="1"/>
  <c r="C112" i="1"/>
  <c r="H112" i="1" s="1"/>
  <c r="G111" i="1"/>
  <c r="D111" i="1"/>
  <c r="C111" i="1"/>
  <c r="H111" i="1" s="1"/>
  <c r="G110" i="1"/>
  <c r="D110" i="1"/>
  <c r="C110" i="1"/>
  <c r="H110" i="1" s="1"/>
  <c r="G109" i="1"/>
  <c r="D109" i="1"/>
  <c r="C109" i="1"/>
  <c r="H109" i="1" s="1"/>
  <c r="D108" i="1"/>
  <c r="G108" i="1" s="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D76" i="1"/>
  <c r="G76" i="1" s="1"/>
  <c r="C76" i="1"/>
  <c r="G75" i="1"/>
  <c r="D75" i="1"/>
  <c r="C75" i="1"/>
  <c r="H75" i="1" s="1"/>
  <c r="D74" i="1"/>
  <c r="G74" i="1" s="1"/>
  <c r="C74" i="1"/>
  <c r="C73" i="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D65" i="1"/>
  <c r="G65" i="1" s="1"/>
  <c r="C65" i="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4" i="1"/>
  <c r="D44" i="1"/>
  <c r="C44" i="1"/>
  <c r="H44" i="1" s="1"/>
  <c r="G43" i="1"/>
  <c r="D43" i="1"/>
  <c r="C43" i="1"/>
  <c r="H43" i="1" s="1"/>
  <c r="G42" i="1"/>
  <c r="D42" i="1"/>
  <c r="C42" i="1"/>
  <c r="H42" i="1" s="1"/>
  <c r="G41" i="1"/>
  <c r="D41" i="1"/>
  <c r="C41" i="1"/>
  <c r="H41" i="1" s="1"/>
  <c r="G40" i="1"/>
  <c r="D40" i="1"/>
  <c r="C40" i="1"/>
  <c r="H40" i="1" s="1"/>
  <c r="D39" i="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G1682" i="1" l="1"/>
  <c r="E36" i="9"/>
  <c r="B36" i="9" s="1"/>
  <c r="C1539" i="1"/>
  <c r="H34" i="3"/>
  <c r="H1555" i="1"/>
  <c r="G1558" i="1"/>
  <c r="G1640" i="1"/>
  <c r="G1630" i="1"/>
  <c r="H1629" i="1"/>
  <c r="H1340" i="1"/>
  <c r="F236" i="9"/>
  <c r="B236" i="9" s="1"/>
  <c r="G737" i="1"/>
  <c r="E56" i="9"/>
  <c r="B56" i="9" s="1"/>
  <c r="H735" i="1"/>
  <c r="C1540" i="1"/>
  <c r="H1540" i="1" s="1"/>
  <c r="H33" i="3"/>
  <c r="H1522" i="1"/>
  <c r="H1511" i="1"/>
  <c r="D1511" i="1"/>
  <c r="G1511" i="1" s="1"/>
  <c r="H1513" i="1"/>
  <c r="E327" i="9"/>
  <c r="B327" i="9" s="1"/>
  <c r="E324" i="9"/>
  <c r="B324" i="9" s="1"/>
  <c r="E26" i="9"/>
  <c r="B26" i="9" s="1"/>
  <c r="H1681" i="1"/>
  <c r="H76" i="1"/>
  <c r="H74" i="1"/>
  <c r="E49" i="4"/>
  <c r="D45" i="1" s="1"/>
  <c r="F77" i="4"/>
  <c r="H122" i="1"/>
  <c r="H124" i="1"/>
  <c r="H131" i="1"/>
  <c r="D131" i="1"/>
  <c r="G131" i="1" s="1"/>
  <c r="E329" i="9"/>
  <c r="B329" i="9" s="1"/>
  <c r="E326" i="9"/>
  <c r="B326" i="9" s="1"/>
  <c r="E322" i="9"/>
  <c r="B322" i="9" s="1"/>
  <c r="G1612" i="1"/>
  <c r="H1602" i="1"/>
  <c r="G1602" i="1"/>
  <c r="G1604" i="1"/>
  <c r="G1588" i="1"/>
  <c r="H1587" i="1"/>
  <c r="C1585" i="1"/>
  <c r="H1383" i="1"/>
  <c r="G1391" i="1"/>
  <c r="H1389" i="1"/>
  <c r="G1388" i="1"/>
  <c r="H1385" i="1"/>
  <c r="H1384" i="1"/>
  <c r="G1387" i="1"/>
  <c r="G1261" i="1"/>
  <c r="H1265" i="1"/>
  <c r="G1266" i="1"/>
  <c r="G626" i="1"/>
  <c r="G625" i="1"/>
  <c r="H624" i="1"/>
  <c r="G205" i="9"/>
  <c r="E205" i="9" s="1"/>
  <c r="B205" i="9" s="1"/>
  <c r="G627" i="1"/>
  <c r="G628" i="1"/>
  <c r="G635" i="1"/>
  <c r="G636" i="1"/>
  <c r="H408" i="1"/>
  <c r="H409" i="1"/>
  <c r="H410" i="1"/>
  <c r="H407" i="1"/>
  <c r="H411" i="1"/>
  <c r="H423" i="1"/>
  <c r="H286" i="1"/>
  <c r="H285" i="1"/>
  <c r="H289" i="1"/>
  <c r="H290" i="1"/>
  <c r="H294" i="1"/>
  <c r="H293" i="1"/>
  <c r="H299" i="1"/>
  <c r="E37" i="9"/>
  <c r="B37" i="9" s="1"/>
  <c r="E320" i="9"/>
  <c r="B320" i="9" s="1"/>
  <c r="E311" i="9"/>
  <c r="B311" i="9" s="1"/>
  <c r="H729" i="1"/>
  <c r="H717" i="1"/>
  <c r="F656" i="4"/>
  <c r="H646" i="1"/>
  <c r="E360" i="4"/>
  <c r="D355" i="1" s="1"/>
  <c r="H301" i="1"/>
  <c r="H422" i="1"/>
  <c r="E648" i="4"/>
  <c r="D642" i="1" s="1"/>
  <c r="H270" i="1"/>
  <c r="H258" i="1"/>
  <c r="F262" i="4"/>
  <c r="H215" i="1"/>
  <c r="E202" i="4"/>
  <c r="D198" i="1" s="1"/>
  <c r="H194" i="1"/>
  <c r="F243" i="9"/>
  <c r="B55" i="9"/>
  <c r="H190" i="1"/>
  <c r="F194" i="4"/>
  <c r="F241" i="9"/>
  <c r="H174" i="1"/>
  <c r="F239" i="9"/>
  <c r="F178" i="4"/>
  <c r="H171" i="1"/>
  <c r="H166" i="1"/>
  <c r="H164" i="1"/>
  <c r="H161" i="1"/>
  <c r="B49" i="9"/>
  <c r="H162" i="1"/>
  <c r="H149" i="1"/>
  <c r="F160" i="4"/>
  <c r="F237" i="9"/>
  <c r="F135" i="4"/>
  <c r="F126" i="4"/>
  <c r="H121" i="1"/>
  <c r="H73" i="1"/>
  <c r="H65" i="1"/>
  <c r="H1300" i="1"/>
  <c r="G1300" i="1"/>
  <c r="H1264" i="1"/>
  <c r="E303" i="9"/>
  <c r="B303" i="9" s="1"/>
  <c r="E340" i="9"/>
  <c r="B340" i="9" s="1"/>
  <c r="H1251" i="1"/>
  <c r="H1201" i="1"/>
  <c r="E312" i="9"/>
  <c r="B312" i="9" s="1"/>
  <c r="E307" i="9"/>
  <c r="B307" i="9" s="1"/>
  <c r="F63" i="5"/>
  <c r="H1060" i="1"/>
  <c r="H1057" i="1"/>
  <c r="H1052" i="1"/>
  <c r="G1024" i="1"/>
  <c r="H1158" i="1"/>
  <c r="G1158" i="1"/>
  <c r="H1166" i="1"/>
  <c r="G1166" i="1"/>
  <c r="H1174" i="1"/>
  <c r="G1174" i="1"/>
  <c r="H1433" i="1"/>
  <c r="G1433" i="1"/>
  <c r="H1441" i="1"/>
  <c r="G1441" i="1"/>
  <c r="H1465" i="1"/>
  <c r="G1465" i="1"/>
  <c r="H1481" i="1"/>
  <c r="G1481" i="1"/>
  <c r="H1495" i="1"/>
  <c r="G1495"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6" i="1"/>
  <c r="H1142" i="1"/>
  <c r="G1142" i="1"/>
  <c r="H1150" i="1"/>
  <c r="G1150" i="1"/>
  <c r="H1184" i="1"/>
  <c r="G1184" i="1"/>
  <c r="H1192" i="1"/>
  <c r="G1192" i="1"/>
  <c r="H1200" i="1"/>
  <c r="G1200" i="1"/>
  <c r="H1208" i="1"/>
  <c r="G1208" i="1"/>
  <c r="H1216" i="1"/>
  <c r="G1216" i="1"/>
  <c r="H1224" i="1"/>
  <c r="G1224" i="1"/>
  <c r="H1232" i="1"/>
  <c r="G1232" i="1"/>
  <c r="H1240" i="1"/>
  <c r="G1240" i="1"/>
  <c r="H1248" i="1"/>
  <c r="G1248" i="1"/>
  <c r="F120" i="4"/>
  <c r="D106" i="4"/>
  <c r="G415" i="1"/>
  <c r="G421" i="1"/>
  <c r="G592" i="1"/>
  <c r="G596" i="1"/>
  <c r="G599" i="1"/>
  <c r="G601" i="1"/>
  <c r="G604" i="1"/>
  <c r="G607" i="1"/>
  <c r="G609" i="1"/>
  <c r="G611" i="1"/>
  <c r="G613" i="1"/>
  <c r="G614" i="1"/>
  <c r="G615" i="1"/>
  <c r="G616" i="1"/>
  <c r="G617" i="1"/>
  <c r="G618" i="1"/>
  <c r="G619" i="1"/>
  <c r="G620" i="1"/>
  <c r="G621" i="1"/>
  <c r="G622"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5" i="1"/>
  <c r="G1050" i="1"/>
  <c r="G1054" i="1"/>
  <c r="G1058" i="1"/>
  <c r="G1062" i="1"/>
  <c r="G1066" i="1"/>
  <c r="G1070" i="1"/>
  <c r="H1134" i="1"/>
  <c r="G1134" i="1"/>
  <c r="H1154" i="1"/>
  <c r="G1154" i="1"/>
  <c r="H1162" i="1"/>
  <c r="G1162" i="1"/>
  <c r="H1170" i="1"/>
  <c r="G1170" i="1"/>
  <c r="H1178" i="1"/>
  <c r="G1178" i="1"/>
  <c r="H1130" i="1"/>
  <c r="G1130" i="1"/>
  <c r="H1138" i="1"/>
  <c r="G1138" i="1"/>
  <c r="H1449" i="1"/>
  <c r="G1449" i="1"/>
  <c r="H1457" i="1"/>
  <c r="G1457" i="1"/>
  <c r="H1473" i="1"/>
  <c r="G1473" i="1"/>
  <c r="H1487" i="1"/>
  <c r="G1487" i="1"/>
  <c r="H1503" i="1"/>
  <c r="G1503" i="1"/>
  <c r="G414" i="1"/>
  <c r="G416" i="1"/>
  <c r="G422" i="1"/>
  <c r="G423" i="1"/>
  <c r="G593" i="1"/>
  <c r="G594" i="1"/>
  <c r="G595" i="1"/>
  <c r="G597" i="1"/>
  <c r="G598" i="1"/>
  <c r="G600" i="1"/>
  <c r="G602" i="1"/>
  <c r="G603" i="1"/>
  <c r="G605" i="1"/>
  <c r="G606" i="1"/>
  <c r="G608" i="1"/>
  <c r="G610" i="1"/>
  <c r="G612" i="1"/>
  <c r="G1049" i="1"/>
  <c r="G1053" i="1"/>
  <c r="G1057" i="1"/>
  <c r="G1061" i="1"/>
  <c r="G1065" i="1"/>
  <c r="G1069" i="1"/>
  <c r="G1073" i="1"/>
  <c r="H1146" i="1"/>
  <c r="G1146" i="1"/>
  <c r="H1188" i="1"/>
  <c r="G1188" i="1"/>
  <c r="H1196" i="1"/>
  <c r="G1196" i="1"/>
  <c r="H1204" i="1"/>
  <c r="G1204" i="1"/>
  <c r="H1212" i="1"/>
  <c r="G1212" i="1"/>
  <c r="H1220" i="1"/>
  <c r="G1220" i="1"/>
  <c r="H1228" i="1"/>
  <c r="G1228" i="1"/>
  <c r="H1236" i="1"/>
  <c r="G1236" i="1"/>
  <c r="H1244" i="1"/>
  <c r="G1244" i="1"/>
  <c r="H1252" i="1"/>
  <c r="G1252" i="1"/>
  <c r="H1258" i="1"/>
  <c r="G1258" i="1"/>
  <c r="G1572" i="1"/>
  <c r="H1572" i="1"/>
  <c r="G1131" i="1"/>
  <c r="G1135" i="1"/>
  <c r="G1139" i="1"/>
  <c r="G1143" i="1"/>
  <c r="G1147" i="1"/>
  <c r="G1151" i="1"/>
  <c r="G1155" i="1"/>
  <c r="G1159" i="1"/>
  <c r="G1163" i="1"/>
  <c r="G1167" i="1"/>
  <c r="G1171" i="1"/>
  <c r="G1175" i="1"/>
  <c r="G1179" i="1"/>
  <c r="G1185" i="1"/>
  <c r="G1189" i="1"/>
  <c r="G1193" i="1"/>
  <c r="G1197" i="1"/>
  <c r="G1201" i="1"/>
  <c r="G1205" i="1"/>
  <c r="G1209" i="1"/>
  <c r="G1213" i="1"/>
  <c r="G1217" i="1"/>
  <c r="G1221" i="1"/>
  <c r="G1225" i="1"/>
  <c r="G1229" i="1"/>
  <c r="G1233" i="1"/>
  <c r="G1237" i="1"/>
  <c r="G1241" i="1"/>
  <c r="G1245" i="1"/>
  <c r="G1249" i="1"/>
  <c r="G1253" i="1"/>
  <c r="H1354" i="1"/>
  <c r="G1354" i="1"/>
  <c r="H1362" i="1"/>
  <c r="G1362" i="1"/>
  <c r="H1370" i="1"/>
  <c r="G1370" i="1"/>
  <c r="H1378" i="1"/>
  <c r="G1378" i="1"/>
  <c r="H1386" i="1"/>
  <c r="G1386" i="1"/>
  <c r="H1394" i="1"/>
  <c r="G1394" i="1"/>
  <c r="H1402" i="1"/>
  <c r="G1402" i="1"/>
  <c r="H1410" i="1"/>
  <c r="G1410" i="1"/>
  <c r="H1418" i="1"/>
  <c r="G1418" i="1"/>
  <c r="H1426" i="1"/>
  <c r="G1426" i="1"/>
  <c r="H1517" i="1"/>
  <c r="G1517" i="1"/>
  <c r="H1525" i="1"/>
  <c r="G1525" i="1"/>
  <c r="H1532" i="1"/>
  <c r="G1532" i="1"/>
  <c r="J1542" i="1"/>
  <c r="H1542" i="1"/>
  <c r="G1542" i="1"/>
  <c r="J1544" i="1"/>
  <c r="H1544" i="1"/>
  <c r="G1544" i="1"/>
  <c r="I1544" i="1" s="1"/>
  <c r="J1546" i="1"/>
  <c r="H1546" i="1"/>
  <c r="G1546" i="1"/>
  <c r="G1548" i="1"/>
  <c r="I1548" i="1" s="1"/>
  <c r="J1548" i="1"/>
  <c r="H1548" i="1"/>
  <c r="G1550" i="1"/>
  <c r="I1550" i="1" s="1"/>
  <c r="J1550" i="1"/>
  <c r="H1550" i="1"/>
  <c r="G1552" i="1"/>
  <c r="J1552" i="1"/>
  <c r="H1552" i="1"/>
  <c r="G1554" i="1"/>
  <c r="J1554" i="1"/>
  <c r="H1554" i="1"/>
  <c r="H1635" i="1"/>
  <c r="G1635" i="1"/>
  <c r="H1639" i="1"/>
  <c r="G1639" i="1"/>
  <c r="H1643" i="1"/>
  <c r="G1643" i="1"/>
  <c r="H1647" i="1"/>
  <c r="G1647" i="1"/>
  <c r="H1651" i="1"/>
  <c r="G1651" i="1"/>
  <c r="I28" i="3"/>
  <c r="D1431" i="1"/>
  <c r="E89" i="6"/>
  <c r="D1485" i="1" s="1"/>
  <c r="H1485" i="1" s="1"/>
  <c r="D1486" i="1"/>
  <c r="H1437" i="1"/>
  <c r="G1437" i="1"/>
  <c r="H1445" i="1"/>
  <c r="G1445" i="1"/>
  <c r="H1453" i="1"/>
  <c r="G1453" i="1"/>
  <c r="H1461" i="1"/>
  <c r="G1461" i="1"/>
  <c r="H1469" i="1"/>
  <c r="G1469" i="1"/>
  <c r="H1477" i="1"/>
  <c r="G1477" i="1"/>
  <c r="H1491" i="1"/>
  <c r="G1491" i="1"/>
  <c r="H1499" i="1"/>
  <c r="G1499" i="1"/>
  <c r="H1507" i="1"/>
  <c r="G1507" i="1"/>
  <c r="G1585" i="1"/>
  <c r="H1585" i="1"/>
  <c r="H1623" i="1"/>
  <c r="G1623" i="1"/>
  <c r="H1627" i="1"/>
  <c r="G1627" i="1"/>
  <c r="F234" i="4"/>
  <c r="D230" i="4"/>
  <c r="F575" i="4"/>
  <c r="D571" i="4"/>
  <c r="F71" i="5"/>
  <c r="E70" i="5"/>
  <c r="D1076" i="1"/>
  <c r="G1076" i="1" s="1"/>
  <c r="H1350" i="1"/>
  <c r="G1350" i="1"/>
  <c r="H1358" i="1"/>
  <c r="G1358" i="1"/>
  <c r="H1366" i="1"/>
  <c r="G1366" i="1"/>
  <c r="H1374" i="1"/>
  <c r="G1374" i="1"/>
  <c r="H1382" i="1"/>
  <c r="G1382" i="1"/>
  <c r="H1390" i="1"/>
  <c r="G1390" i="1"/>
  <c r="H1398" i="1"/>
  <c r="G1398" i="1"/>
  <c r="H1406" i="1"/>
  <c r="G1406" i="1"/>
  <c r="H1414" i="1"/>
  <c r="G1414" i="1"/>
  <c r="H1422" i="1"/>
  <c r="G1422" i="1"/>
  <c r="H1430" i="1"/>
  <c r="G1430" i="1"/>
  <c r="H1521" i="1"/>
  <c r="G1521" i="1"/>
  <c r="H1528" i="1"/>
  <c r="G1528" i="1"/>
  <c r="H1536" i="1"/>
  <c r="G1536" i="1"/>
  <c r="H1541" i="1"/>
  <c r="J1541" i="1"/>
  <c r="G1541" i="1"/>
  <c r="I1541" i="1" s="1"/>
  <c r="H1543" i="1"/>
  <c r="J1543" i="1"/>
  <c r="G1543" i="1"/>
  <c r="H1545" i="1"/>
  <c r="J1545" i="1"/>
  <c r="G1545" i="1"/>
  <c r="H1547" i="1"/>
  <c r="J1547" i="1"/>
  <c r="G1547" i="1"/>
  <c r="J1549" i="1"/>
  <c r="H1549" i="1"/>
  <c r="J1551" i="1"/>
  <c r="H1551" i="1"/>
  <c r="J1553" i="1"/>
  <c r="H1553" i="1"/>
  <c r="G1583" i="1"/>
  <c r="H1583" i="1"/>
  <c r="H1599" i="1"/>
  <c r="G1599" i="1"/>
  <c r="H1603" i="1"/>
  <c r="G1603" i="1"/>
  <c r="H1607" i="1"/>
  <c r="G1607" i="1"/>
  <c r="H1611" i="1"/>
  <c r="G1611" i="1"/>
  <c r="H1615" i="1"/>
  <c r="G1615" i="1"/>
  <c r="H1619" i="1"/>
  <c r="G1619" i="1"/>
  <c r="F222" i="4"/>
  <c r="D221" i="4"/>
  <c r="G1557" i="1"/>
  <c r="I1557" i="1" s="1"/>
  <c r="G1559" i="1"/>
  <c r="I1559" i="1" s="1"/>
  <c r="G1561" i="1"/>
  <c r="I1561" i="1" s="1"/>
  <c r="G1563" i="1"/>
  <c r="I1565" i="1"/>
  <c r="I1567" i="1"/>
  <c r="I1569" i="1"/>
  <c r="G1579" i="1"/>
  <c r="I1579" i="1" s="1"/>
  <c r="G1581" i="1"/>
  <c r="I1581" i="1" s="1"/>
  <c r="H1655" i="1"/>
  <c r="G1655" i="1"/>
  <c r="H1659" i="1"/>
  <c r="G1659" i="1"/>
  <c r="H1663" i="1"/>
  <c r="G1663" i="1"/>
  <c r="H1667" i="1"/>
  <c r="G1667" i="1"/>
  <c r="H1671" i="1"/>
  <c r="G1671" i="1"/>
  <c r="E6" i="4"/>
  <c r="E430" i="4"/>
  <c r="D536" i="4"/>
  <c r="F537" i="4"/>
  <c r="F252" i="5"/>
  <c r="D1256" i="1"/>
  <c r="G1256" i="1" s="1"/>
  <c r="D51" i="8"/>
  <c r="C1634" i="1"/>
  <c r="H1654" i="1"/>
  <c r="G1654" i="1"/>
  <c r="H1674" i="1"/>
  <c r="G1674" i="1"/>
  <c r="H1486" i="1"/>
  <c r="I1574" i="1"/>
  <c r="I1576" i="1"/>
  <c r="I1578" i="1"/>
  <c r="H1675" i="1"/>
  <c r="G1675" i="1"/>
  <c r="H1679" i="1"/>
  <c r="G1679" i="1"/>
  <c r="H1683" i="1"/>
  <c r="G1683" i="1"/>
  <c r="D49" i="4"/>
  <c r="H24" i="9"/>
  <c r="G24" i="9"/>
  <c r="F153" i="4"/>
  <c r="F165" i="4"/>
  <c r="E164" i="4"/>
  <c r="D160" i="1" s="1"/>
  <c r="G160" i="1" s="1"/>
  <c r="F322" i="4"/>
  <c r="D321" i="4"/>
  <c r="D647" i="4"/>
  <c r="F426" i="4"/>
  <c r="D584" i="4"/>
  <c r="F585" i="4"/>
  <c r="G339" i="9"/>
  <c r="E339" i="9" s="1"/>
  <c r="B339" i="9" s="1"/>
  <c r="F219" i="5"/>
  <c r="E5" i="7"/>
  <c r="D1539" i="1"/>
  <c r="G1539" i="1" s="1"/>
  <c r="G1349" i="1"/>
  <c r="G1353" i="1"/>
  <c r="G1357" i="1"/>
  <c r="G1361" i="1"/>
  <c r="G1365" i="1"/>
  <c r="G1369" i="1"/>
  <c r="G1373" i="1"/>
  <c r="G1377" i="1"/>
  <c r="G1381" i="1"/>
  <c r="G1385" i="1"/>
  <c r="G1389" i="1"/>
  <c r="G1393" i="1"/>
  <c r="G1397" i="1"/>
  <c r="G1401" i="1"/>
  <c r="G1405" i="1"/>
  <c r="G1409" i="1"/>
  <c r="G1413" i="1"/>
  <c r="G1417" i="1"/>
  <c r="G1421" i="1"/>
  <c r="G1425" i="1"/>
  <c r="G1429" i="1"/>
  <c r="G1432" i="1"/>
  <c r="G1436" i="1"/>
  <c r="G1440" i="1"/>
  <c r="G1444" i="1"/>
  <c r="G1448" i="1"/>
  <c r="G1452" i="1"/>
  <c r="G1456" i="1"/>
  <c r="G1460" i="1"/>
  <c r="G1464" i="1"/>
  <c r="G1468" i="1"/>
  <c r="G1472" i="1"/>
  <c r="G1476" i="1"/>
  <c r="G1480" i="1"/>
  <c r="G1484" i="1"/>
  <c r="G1486" i="1"/>
  <c r="G1490" i="1"/>
  <c r="G1494" i="1"/>
  <c r="G1498" i="1"/>
  <c r="G1502" i="1"/>
  <c r="G1506" i="1"/>
  <c r="G1513" i="1"/>
  <c r="G1516" i="1"/>
  <c r="G1520" i="1"/>
  <c r="G1524" i="1"/>
  <c r="G1527" i="1"/>
  <c r="G1531" i="1"/>
  <c r="G1535" i="1"/>
  <c r="G1540" i="1"/>
  <c r="G1549" i="1"/>
  <c r="G1551" i="1"/>
  <c r="G1553" i="1"/>
  <c r="G1555" i="1"/>
  <c r="H1558" i="1"/>
  <c r="I1558" i="1" s="1"/>
  <c r="H1560" i="1"/>
  <c r="I1560" i="1" s="1"/>
  <c r="H1562" i="1"/>
  <c r="I1562" i="1" s="1"/>
  <c r="J1565" i="1"/>
  <c r="J1567" i="1"/>
  <c r="J1569" i="1"/>
  <c r="I1573" i="1"/>
  <c r="I1575" i="1"/>
  <c r="H1578" i="1"/>
  <c r="H1580" i="1"/>
  <c r="I1580" i="1" s="1"/>
  <c r="H1591" i="1"/>
  <c r="H1593" i="1"/>
  <c r="H1631" i="1"/>
  <c r="G1631" i="1"/>
  <c r="F44" i="4"/>
  <c r="D43" i="4"/>
  <c r="F125" i="4"/>
  <c r="F208" i="4"/>
  <c r="D202" i="4"/>
  <c r="E321" i="4"/>
  <c r="D316" i="1" s="1"/>
  <c r="F136" i="5"/>
  <c r="D135" i="5"/>
  <c r="G315" i="9"/>
  <c r="G316" i="9"/>
  <c r="E316" i="9" s="1"/>
  <c r="B316" i="9" s="1"/>
  <c r="D147" i="5"/>
  <c r="F150" i="5"/>
  <c r="E114" i="6"/>
  <c r="D1514" i="1"/>
  <c r="H1514" i="1" s="1"/>
  <c r="B27" i="9"/>
  <c r="D373" i="4"/>
  <c r="F393" i="4"/>
  <c r="E647" i="4"/>
  <c r="D641" i="1" s="1"/>
  <c r="E571" i="4"/>
  <c r="D565" i="1" s="1"/>
  <c r="G336" i="9"/>
  <c r="E336" i="9" s="1"/>
  <c r="B336" i="9" s="1"/>
  <c r="F178" i="5"/>
  <c r="D177" i="5"/>
  <c r="F256" i="5"/>
  <c r="E255" i="5"/>
  <c r="D1259" i="1" s="1"/>
  <c r="H1259" i="1" s="1"/>
  <c r="D274" i="5"/>
  <c r="F277" i="5"/>
  <c r="D141" i="6"/>
  <c r="F5" i="6"/>
  <c r="F43" i="6"/>
  <c r="D35" i="6"/>
  <c r="G346" i="9"/>
  <c r="E346" i="9" s="1"/>
  <c r="D522" i="4"/>
  <c r="F70" i="5"/>
  <c r="F114" i="6"/>
  <c r="E273" i="4"/>
  <c r="D269" i="1" s="1"/>
  <c r="G269" i="1" s="1"/>
  <c r="D309" i="4"/>
  <c r="F362" i="4"/>
  <c r="F374" i="4"/>
  <c r="D648" i="4"/>
  <c r="F431" i="4"/>
  <c r="D466" i="4"/>
  <c r="D430" i="4" s="1"/>
  <c r="E597" i="4"/>
  <c r="D591" i="1" s="1"/>
  <c r="G591" i="1" s="1"/>
  <c r="E629" i="4"/>
  <c r="D623" i="1" s="1"/>
  <c r="H623" i="1" s="1"/>
  <c r="D7" i="5"/>
  <c r="F13" i="5"/>
  <c r="E12" i="5"/>
  <c r="E31" i="9"/>
  <c r="B31" i="9" s="1"/>
  <c r="E35" i="9"/>
  <c r="B35" i="9" s="1"/>
  <c r="E39" i="9"/>
  <c r="B39" i="9" s="1"/>
  <c r="E43" i="9"/>
  <c r="B43" i="9" s="1"/>
  <c r="E47" i="9"/>
  <c r="B47" i="9" s="1"/>
  <c r="E51" i="9"/>
  <c r="B51" i="9" s="1"/>
  <c r="E53" i="9"/>
  <c r="B53" i="9" s="1"/>
  <c r="E57" i="9"/>
  <c r="B57" i="9" s="1"/>
  <c r="E61" i="9"/>
  <c r="B61" i="9" s="1"/>
  <c r="E65" i="9"/>
  <c r="B65" i="9" s="1"/>
  <c r="E69" i="9"/>
  <c r="B69" i="9" s="1"/>
  <c r="E73" i="9"/>
  <c r="B73" i="9" s="1"/>
  <c r="E77" i="9"/>
  <c r="B77" i="9" s="1"/>
  <c r="E81" i="9"/>
  <c r="B81" i="9" s="1"/>
  <c r="E85" i="9"/>
  <c r="B85" i="9" s="1"/>
  <c r="E89" i="9"/>
  <c r="B89" i="9" s="1"/>
  <c r="E93" i="9"/>
  <c r="B93" i="9" s="1"/>
  <c r="E99" i="9"/>
  <c r="B99" i="9" s="1"/>
  <c r="E103" i="9"/>
  <c r="B103" i="9" s="1"/>
  <c r="E107" i="9"/>
  <c r="B107" i="9" s="1"/>
  <c r="E111" i="9"/>
  <c r="B111" i="9" s="1"/>
  <c r="B125" i="9"/>
  <c r="B133" i="9"/>
  <c r="B141" i="9"/>
  <c r="B14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E338" i="9"/>
  <c r="B338" i="9" s="1"/>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H179" i="9"/>
  <c r="M228"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E123" i="9"/>
  <c r="B123" i="9" s="1"/>
  <c r="E131" i="9"/>
  <c r="B131" i="9" s="1"/>
  <c r="E139" i="9"/>
  <c r="B139" i="9" s="1"/>
  <c r="E147" i="9"/>
  <c r="B147" i="9" s="1"/>
  <c r="E155" i="9"/>
  <c r="B155" i="9" s="1"/>
  <c r="B161" i="9"/>
  <c r="B169" i="9"/>
  <c r="E88" i="5"/>
  <c r="D1093" i="1" s="1"/>
  <c r="F89" i="5"/>
  <c r="E177" i="5"/>
  <c r="D44" i="8"/>
  <c r="E159" i="9"/>
  <c r="B159"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H315" i="9"/>
  <c r="B249" i="9"/>
  <c r="B257" i="9"/>
  <c r="B265" i="9"/>
  <c r="B273" i="9"/>
  <c r="B281" i="9"/>
  <c r="B289" i="9"/>
  <c r="B229" i="9"/>
  <c r="B231" i="9"/>
  <c r="B233" i="9"/>
  <c r="B235" i="9"/>
  <c r="B237" i="9"/>
  <c r="B239" i="9"/>
  <c r="B241" i="9"/>
  <c r="B243" i="9"/>
  <c r="B245" i="9"/>
  <c r="B253" i="9"/>
  <c r="B261" i="9"/>
  <c r="B269" i="9"/>
  <c r="B277" i="9"/>
  <c r="B285" i="9"/>
  <c r="B313" i="9"/>
  <c r="B321" i="9"/>
  <c r="F228" i="9" l="1"/>
  <c r="B228" i="9" s="1"/>
  <c r="E24" i="9"/>
  <c r="E251" i="5"/>
  <c r="D1255" i="1" s="1"/>
  <c r="F255" i="5"/>
  <c r="F430" i="4"/>
  <c r="C424" i="1"/>
  <c r="I24" i="3"/>
  <c r="H19" i="9"/>
  <c r="E19" i="9" s="1"/>
  <c r="B19" i="9" s="1"/>
  <c r="D1181" i="1"/>
  <c r="F648" i="4"/>
  <c r="C642" i="1"/>
  <c r="F202" i="4"/>
  <c r="D152" i="4"/>
  <c r="C198" i="1"/>
  <c r="B24" i="9"/>
  <c r="D424" i="1"/>
  <c r="F106" i="4"/>
  <c r="C102" i="1"/>
  <c r="H1076" i="1"/>
  <c r="E180" i="9"/>
  <c r="B180" i="9" s="1"/>
  <c r="E310" i="9"/>
  <c r="B310" i="9" s="1"/>
  <c r="E7" i="5"/>
  <c r="D1017" i="1"/>
  <c r="F274" i="5"/>
  <c r="D251" i="5"/>
  <c r="D176" i="5" s="1"/>
  <c r="C1278" i="1"/>
  <c r="F147" i="5"/>
  <c r="C1152" i="1"/>
  <c r="I1553" i="1"/>
  <c r="H1539" i="1"/>
  <c r="F647" i="4"/>
  <c r="C641" i="1"/>
  <c r="H1634" i="1"/>
  <c r="G1634" i="1"/>
  <c r="E152" i="4"/>
  <c r="F221" i="4"/>
  <c r="C217" i="1"/>
  <c r="E69" i="5"/>
  <c r="D1075" i="1"/>
  <c r="E535" i="4"/>
  <c r="E639" i="4" s="1"/>
  <c r="D633" i="1" s="1"/>
  <c r="G1485" i="1"/>
  <c r="I1546" i="1"/>
  <c r="H591" i="1"/>
  <c r="F522" i="4"/>
  <c r="C516" i="1"/>
  <c r="H24" i="3"/>
  <c r="F177" i="5"/>
  <c r="C1181" i="1"/>
  <c r="B346" i="9"/>
  <c r="E345" i="9"/>
  <c r="I10" i="3" s="1"/>
  <c r="I1551" i="1"/>
  <c r="F49" i="4"/>
  <c r="C45" i="1"/>
  <c r="C1628" i="1"/>
  <c r="D45" i="8"/>
  <c r="K1481" i="9" s="1"/>
  <c r="E422" i="4"/>
  <c r="I17" i="3"/>
  <c r="D2" i="1"/>
  <c r="I1543" i="1"/>
  <c r="G1514" i="1"/>
  <c r="G1259" i="1"/>
  <c r="F273" i="4"/>
  <c r="I1552" i="1"/>
  <c r="G623" i="1"/>
  <c r="H269" i="1"/>
  <c r="B207" i="9"/>
  <c r="F135" i="5"/>
  <c r="C1140" i="1"/>
  <c r="H1093" i="1"/>
  <c r="G1093" i="1"/>
  <c r="E179" i="9"/>
  <c r="B179" i="9" s="1"/>
  <c r="F466" i="4"/>
  <c r="C460" i="1"/>
  <c r="D69" i="5"/>
  <c r="H31" i="3"/>
  <c r="C1537" i="1"/>
  <c r="C1621" i="1"/>
  <c r="I39" i="3"/>
  <c r="E309" i="9"/>
  <c r="B309" i="9" s="1"/>
  <c r="E141" i="6"/>
  <c r="F141" i="6" s="1"/>
  <c r="F7" i="5"/>
  <c r="H22" i="3"/>
  <c r="C1012" i="1"/>
  <c r="F309" i="4"/>
  <c r="D308" i="4"/>
  <c r="C304" i="1"/>
  <c r="F35" i="6"/>
  <c r="H28" i="3"/>
  <c r="C1431" i="1"/>
  <c r="F12" i="5"/>
  <c r="F373" i="4"/>
  <c r="D360" i="4"/>
  <c r="C368" i="1"/>
  <c r="I30" i="3"/>
  <c r="D1510" i="1"/>
  <c r="E315" i="9"/>
  <c r="B315" i="9" s="1"/>
  <c r="E308" i="4"/>
  <c r="F43" i="4"/>
  <c r="D6" i="4"/>
  <c r="C39" i="1"/>
  <c r="I1549" i="1"/>
  <c r="I33" i="3"/>
  <c r="D1538" i="1"/>
  <c r="F584" i="4"/>
  <c r="C578" i="1"/>
  <c r="F321" i="4"/>
  <c r="C316" i="1"/>
  <c r="F536" i="4"/>
  <c r="D535" i="4"/>
  <c r="D639" i="4" s="1"/>
  <c r="C530" i="1"/>
  <c r="F164" i="4"/>
  <c r="I1545" i="1"/>
  <c r="H1256" i="1"/>
  <c r="F571" i="4"/>
  <c r="C565" i="1"/>
  <c r="F230" i="4"/>
  <c r="C226" i="1"/>
  <c r="I1554" i="1"/>
  <c r="I1542" i="1"/>
  <c r="H160" i="1"/>
  <c r="G344" i="9" l="1"/>
  <c r="E344" i="9" s="1"/>
  <c r="B344" i="9" s="1"/>
  <c r="E176" i="5"/>
  <c r="D1180" i="1" s="1"/>
  <c r="I25" i="3"/>
  <c r="F176" i="5"/>
  <c r="C1180" i="1"/>
  <c r="F639" i="4"/>
  <c r="C633" i="1"/>
  <c r="E299" i="4"/>
  <c r="I18" i="3"/>
  <c r="D148" i="1"/>
  <c r="D299" i="4"/>
  <c r="F152" i="4"/>
  <c r="H18" i="3"/>
  <c r="C148" i="1"/>
  <c r="G565" i="1"/>
  <c r="H565" i="1"/>
  <c r="H316" i="1"/>
  <c r="G316" i="1"/>
  <c r="G1538" i="1"/>
  <c r="H1538" i="1"/>
  <c r="D422" i="4"/>
  <c r="F6" i="4"/>
  <c r="H17" i="3"/>
  <c r="C2" i="1"/>
  <c r="G1510" i="1"/>
  <c r="H1510" i="1"/>
  <c r="F69" i="5"/>
  <c r="H23" i="3"/>
  <c r="C1074" i="1"/>
  <c r="C1622" i="1"/>
  <c r="I40" i="3"/>
  <c r="I23" i="3"/>
  <c r="D1074" i="1"/>
  <c r="G1278" i="1"/>
  <c r="H1278" i="1"/>
  <c r="E6" i="5"/>
  <c r="I22" i="3"/>
  <c r="D1012" i="1"/>
  <c r="G1012" i="1" s="1"/>
  <c r="H102" i="1"/>
  <c r="G102" i="1"/>
  <c r="H424" i="1"/>
  <c r="G424" i="1"/>
  <c r="H1431" i="1"/>
  <c r="G1431" i="1"/>
  <c r="H1017" i="1"/>
  <c r="G1017" i="1"/>
  <c r="H1628" i="1"/>
  <c r="G1628" i="1"/>
  <c r="H1181" i="1"/>
  <c r="G1181" i="1"/>
  <c r="H516" i="1"/>
  <c r="G516" i="1"/>
  <c r="G217" i="1"/>
  <c r="H217" i="1"/>
  <c r="F251" i="5"/>
  <c r="H25" i="3"/>
  <c r="C1255" i="1"/>
  <c r="H642" i="1"/>
  <c r="G642" i="1"/>
  <c r="H39" i="1"/>
  <c r="G39" i="1"/>
  <c r="F360" i="4"/>
  <c r="D418" i="4"/>
  <c r="C355" i="1"/>
  <c r="D417" i="4"/>
  <c r="F308" i="4"/>
  <c r="C303" i="1"/>
  <c r="E643" i="4"/>
  <c r="D417" i="1"/>
  <c r="G1075" i="1"/>
  <c r="H1075" i="1"/>
  <c r="G530" i="1"/>
  <c r="H530" i="1"/>
  <c r="H1012" i="1"/>
  <c r="I31" i="3"/>
  <c r="D1537" i="1"/>
  <c r="H9" i="3" s="1"/>
  <c r="H460" i="1"/>
  <c r="G460" i="1"/>
  <c r="H226" i="1"/>
  <c r="G226" i="1"/>
  <c r="D640" i="4"/>
  <c r="F535" i="4"/>
  <c r="C529" i="1"/>
  <c r="G578" i="1"/>
  <c r="H578" i="1"/>
  <c r="E417" i="4"/>
  <c r="D412" i="1" s="1"/>
  <c r="D303" i="1"/>
  <c r="E418" i="4"/>
  <c r="D413" i="1" s="1"/>
  <c r="G368" i="1"/>
  <c r="H368" i="1"/>
  <c r="G348" i="9"/>
  <c r="E348" i="9" s="1"/>
  <c r="G304" i="1"/>
  <c r="H304" i="1"/>
  <c r="D6" i="5"/>
  <c r="G343" i="9"/>
  <c r="E343" i="9" s="1"/>
  <c r="G1621" i="1"/>
  <c r="H1621" i="1"/>
  <c r="H11" i="3"/>
  <c r="H1140" i="1"/>
  <c r="G1140" i="1"/>
  <c r="H45" i="1"/>
  <c r="G45" i="1"/>
  <c r="E640" i="4"/>
  <c r="D634" i="1" s="1"/>
  <c r="D529" i="1"/>
  <c r="H641" i="1"/>
  <c r="G641" i="1"/>
  <c r="H1152" i="1"/>
  <c r="G1152" i="1"/>
  <c r="H198" i="1"/>
  <c r="G198" i="1"/>
  <c r="H1537" i="1" l="1"/>
  <c r="K3" i="9"/>
  <c r="D637" i="1"/>
  <c r="G1074" i="1"/>
  <c r="H1074" i="1"/>
  <c r="D423" i="4"/>
  <c r="F299" i="4"/>
  <c r="D301" i="4"/>
  <c r="C295" i="1"/>
  <c r="H633" i="1"/>
  <c r="G633" i="1"/>
  <c r="N3" i="9"/>
  <c r="G306" i="9"/>
  <c r="E306" i="9" s="1"/>
  <c r="B306" i="9" s="1"/>
  <c r="G299" i="9"/>
  <c r="F6" i="5"/>
  <c r="C1011" i="1"/>
  <c r="H355" i="1"/>
  <c r="G355" i="1"/>
  <c r="H299" i="9"/>
  <c r="D1011" i="1"/>
  <c r="H2" i="1"/>
  <c r="G2" i="1"/>
  <c r="F422" i="4"/>
  <c r="D643" i="4"/>
  <c r="D424" i="4"/>
  <c r="C417" i="1"/>
  <c r="H148" i="1"/>
  <c r="G148" i="1"/>
  <c r="E342" i="9"/>
  <c r="I11" i="3" s="1"/>
  <c r="B343" i="9"/>
  <c r="G1255" i="1"/>
  <c r="H1255" i="1"/>
  <c r="F418" i="4"/>
  <c r="C413" i="1"/>
  <c r="D300" i="4"/>
  <c r="H1180" i="1"/>
  <c r="G1180" i="1"/>
  <c r="E347" i="9"/>
  <c r="I9" i="3" s="1"/>
  <c r="B348" i="9"/>
  <c r="H529" i="1"/>
  <c r="G529" i="1"/>
  <c r="F417" i="4"/>
  <c r="C412" i="1"/>
  <c r="F640" i="4"/>
  <c r="C634" i="1"/>
  <c r="H303" i="1"/>
  <c r="G303" i="1"/>
  <c r="G1537" i="1"/>
  <c r="H1622" i="1"/>
  <c r="G1622" i="1"/>
  <c r="E301" i="4"/>
  <c r="D297" i="1" s="1"/>
  <c r="E423" i="4"/>
  <c r="D295" i="1"/>
  <c r="E300" i="4"/>
  <c r="D296" i="1" s="1"/>
  <c r="E299" i="9" l="1"/>
  <c r="C419" i="1"/>
  <c r="B299" i="9"/>
  <c r="G412" i="1"/>
  <c r="H412" i="1"/>
  <c r="D644" i="4"/>
  <c r="D425" i="4"/>
  <c r="F423" i="4"/>
  <c r="C418" i="1"/>
  <c r="G20" i="9"/>
  <c r="H20" i="9"/>
  <c r="E644" i="4"/>
  <c r="E425" i="4"/>
  <c r="D420" i="1" s="1"/>
  <c r="D418" i="1"/>
  <c r="E424" i="4"/>
  <c r="D419" i="1" s="1"/>
  <c r="F643" i="4"/>
  <c r="D645" i="4"/>
  <c r="C637" i="1"/>
  <c r="H8" i="3"/>
  <c r="G1011" i="1"/>
  <c r="H1011" i="1"/>
  <c r="G295" i="1"/>
  <c r="H295" i="1"/>
  <c r="F300" i="4"/>
  <c r="C296" i="1"/>
  <c r="G634" i="1"/>
  <c r="H634" i="1"/>
  <c r="H413" i="1"/>
  <c r="G413" i="1"/>
  <c r="H417" i="1"/>
  <c r="G417" i="1"/>
  <c r="F301" i="4"/>
  <c r="C297" i="1"/>
  <c r="F425" i="4" l="1"/>
  <c r="C420" i="1"/>
  <c r="E20" i="9"/>
  <c r="B20" i="9" s="1"/>
  <c r="D646" i="4"/>
  <c r="F644" i="4"/>
  <c r="C638" i="1"/>
  <c r="H637" i="1"/>
  <c r="G637" i="1"/>
  <c r="H297" i="1"/>
  <c r="G297" i="1"/>
  <c r="G296" i="1"/>
  <c r="H296" i="1"/>
  <c r="C639" i="1"/>
  <c r="H418" i="1"/>
  <c r="G418" i="1"/>
  <c r="G419" i="1"/>
  <c r="H419" i="1"/>
  <c r="M3" i="9"/>
  <c r="E646" i="4"/>
  <c r="D638" i="1"/>
  <c r="E645" i="4"/>
  <c r="F645" i="4" s="1"/>
  <c r="F424" i="4"/>
  <c r="H334" i="9" l="1"/>
  <c r="G334" i="9"/>
  <c r="E650" i="4"/>
  <c r="D640" i="1"/>
  <c r="F646" i="4"/>
  <c r="D650" i="4"/>
  <c r="C640" i="1"/>
  <c r="E649" i="4"/>
  <c r="D639" i="1"/>
  <c r="G639" i="1" s="1"/>
  <c r="D649" i="4"/>
  <c r="H638" i="1"/>
  <c r="G638" i="1"/>
  <c r="H420" i="1"/>
  <c r="G420" i="1"/>
  <c r="E334" i="9" l="1"/>
  <c r="H7" i="3"/>
  <c r="I20" i="3"/>
  <c r="D644" i="1"/>
  <c r="B334" i="9"/>
  <c r="E298" i="9"/>
  <c r="I8" i="3" s="1"/>
  <c r="F649" i="4"/>
  <c r="H19" i="3"/>
  <c r="C643" i="1"/>
  <c r="G297" i="9"/>
  <c r="E297" i="9" s="1"/>
  <c r="B297" i="9" s="1"/>
  <c r="F650" i="4"/>
  <c r="H20" i="3"/>
  <c r="C644" i="1"/>
  <c r="I19" i="3"/>
  <c r="D643" i="1"/>
  <c r="G640" i="1"/>
  <c r="H640" i="1"/>
  <c r="H639" i="1"/>
  <c r="H644" i="1" l="1"/>
  <c r="G644" i="1"/>
  <c r="H643" i="1"/>
  <c r="G643" i="1"/>
  <c r="J3" i="9"/>
  <c r="G295" i="9" l="1"/>
  <c r="L293" i="9"/>
  <c r="F293" i="9" s="1"/>
  <c r="H295" i="9"/>
  <c r="H18" i="9"/>
  <c r="K10" i="9"/>
  <c r="J7" i="9"/>
  <c r="G16" i="9"/>
  <c r="K6" i="9"/>
  <c r="H22" i="9"/>
  <c r="G18" i="9"/>
  <c r="M15" i="9"/>
  <c r="I12" i="9"/>
  <c r="J11" i="9"/>
  <c r="H21" i="9"/>
  <c r="I8" i="9"/>
  <c r="I17" i="9"/>
  <c r="I9" i="9"/>
  <c r="G15" i="9"/>
  <c r="J5" i="9"/>
  <c r="L16" i="9"/>
  <c r="K9" i="9"/>
  <c r="L15" i="9"/>
  <c r="G21" i="9"/>
  <c r="I5" i="9"/>
  <c r="K11" i="9"/>
  <c r="H16" i="9"/>
  <c r="I6" i="9"/>
  <c r="K12" i="9"/>
  <c r="G17" i="9"/>
  <c r="K5" i="9"/>
  <c r="J10" i="9"/>
  <c r="M16" i="9"/>
  <c r="J9" i="9"/>
  <c r="I7" i="9"/>
  <c r="G22" i="9"/>
  <c r="J8" i="9"/>
  <c r="K7" i="9"/>
  <c r="J12" i="9"/>
  <c r="J17" i="9"/>
  <c r="K8" i="9"/>
  <c r="J13" i="9"/>
  <c r="J6" i="9"/>
  <c r="I11" i="9"/>
  <c r="H17" i="9"/>
  <c r="I13" i="9"/>
  <c r="H15" i="9"/>
  <c r="K13" i="9"/>
  <c r="E10" i="9" l="1"/>
  <c r="B10" i="9" s="1"/>
  <c r="E21" i="9"/>
  <c r="B21" i="9" s="1"/>
  <c r="E11" i="9"/>
  <c r="B11" i="9" s="1"/>
  <c r="E22" i="9"/>
  <c r="B22" i="9" s="1"/>
  <c r="F15" i="9"/>
  <c r="E7" i="9"/>
  <c r="B7" i="9" s="1"/>
  <c r="E5" i="9"/>
  <c r="B5" i="9" s="1"/>
  <c r="F16" i="9"/>
  <c r="E6" i="9"/>
  <c r="B6" i="9" s="1"/>
  <c r="E8" i="9"/>
  <c r="B8" i="9" s="1"/>
  <c r="E16" i="9"/>
  <c r="E15" i="9"/>
  <c r="E18" i="9"/>
  <c r="B18" i="9" s="1"/>
  <c r="B293" i="9"/>
  <c r="F23" i="9"/>
  <c r="E12" i="9"/>
  <c r="B12" i="9" s="1"/>
  <c r="E13" i="9"/>
  <c r="B13" i="9" s="1"/>
  <c r="E17" i="9"/>
  <c r="B17" i="9" s="1"/>
  <c r="E9" i="9"/>
  <c r="B9" i="9" s="1"/>
  <c r="E295" i="9"/>
  <c r="F14" i="9" l="1"/>
  <c r="F3" i="9" s="1"/>
  <c r="B16" i="9"/>
  <c r="E4" i="9"/>
  <c r="B15" i="9"/>
  <c r="E14" i="9"/>
  <c r="I13" i="3" s="1"/>
  <c r="B295" i="9"/>
  <c r="E23" i="9"/>
  <c r="I7" i="3" s="1"/>
  <c r="E3" i="9" l="1"/>
</calcChain>
</file>

<file path=xl/sharedStrings.xml><?xml version="1.0" encoding="utf-8"?>
<sst xmlns="http://schemas.openxmlformats.org/spreadsheetml/2006/main" count="4733" uniqueCount="3656">
  <si>
    <t>Obveznik:</t>
  </si>
  <si>
    <t xml:space="preserve">15456 - OSNOVNA ŠKOLA VRBANI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</si>
  <si>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</si>
  <si>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</si>
  <si>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</si>
  <si>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</si>
  <si>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</si>
  <si>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</si>
  <si>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</si>
  <si>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</si>
  <si>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</si>
  <si>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</si>
  <si>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</si>
  <si>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</si>
  <si>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</si>
  <si>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</si>
  <si>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</si>
  <si>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</si>
  <si>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</si>
  <si>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</si>
  <si>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</si>
  <si>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</si>
  <si>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</si>
  <si>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</si>
  <si>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</si>
  <si>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</si>
  <si>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</si>
  <si>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</si>
  <si>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</si>
  <si>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</si>
  <si>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</si>
  <si>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</si>
  <si>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</si>
  <si>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</si>
  <si>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</si>
  <si>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</si>
  <si>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</si>
  <si>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</si>
  <si>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</si>
  <si>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</si>
  <si>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</si>
  <si>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</si>
  <si>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</si>
  <si>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</si>
  <si>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</si>
  <si>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</si>
  <si>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</si>
  <si>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</si>
  <si>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</si>
  <si>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</si>
  <si>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</si>
  <si>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</si>
  <si>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</si>
  <si>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</si>
  <si>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</si>
  <si>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</si>
  <si>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</si>
  <si>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</si>
  <si>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</si>
  <si>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</si>
  <si>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</si>
  <si>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</si>
  <si>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</si>
  <si>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</si>
  <si>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</si>
  <si>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</si>
  <si>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</si>
  <si>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</si>
  <si>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</si>
  <si>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</si>
  <si>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</si>
  <si>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</si>
  <si>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</si>
  <si>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</si>
  <si>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</si>
  <si>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</si>
  <si>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</si>
  <si>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</si>
  <si>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</si>
  <si>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</si>
  <si>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</si>
  <si>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</si>
  <si>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</si>
  <si>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</si>
  <si>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</si>
  <si>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</si>
  <si>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</si>
  <si>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</si>
  <si>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</si>
  <si>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</si>
  <si>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</si>
  <si>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</si>
  <si>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</si>
  <si>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</si>
  <si>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</si>
  <si>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</si>
  <si>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</si>
  <si>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</si>
  <si>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</si>
  <si>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</si>
  <si>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</si>
  <si>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</si>
  <si>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</si>
  <si>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</si>
  <si>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</si>
  <si>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</si>
  <si>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</si>
  <si>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</si>
  <si>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</si>
  <si>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</si>
  <si>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</si>
  <si>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</si>
  <si>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</si>
  <si>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</si>
  <si>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</si>
  <si>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</si>
  <si>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</si>
  <si>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</si>
  <si>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</si>
  <si>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</si>
  <si>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</si>
  <si>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</si>
  <si>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</si>
  <si>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</si>
  <si>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</si>
  <si>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</si>
  <si>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</si>
  <si>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</si>
  <si>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</si>
  <si>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</si>
  <si>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</si>
  <si>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</si>
  <si>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</si>
  <si>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</si>
  <si>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</si>
  <si>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</si>
  <si>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</si>
  <si>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</si>
  <si>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</si>
  <si>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</si>
  <si>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</si>
  <si>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</si>
  <si>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</si>
  <si>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</si>
  <si>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</si>
  <si>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</si>
  <si>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</si>
  <si>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</si>
  <si>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</si>
  <si>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</si>
  <si>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</si>
  <si>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</si>
  <si>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</si>
  <si>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</si>
  <si>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</si>
  <si>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</si>
  <si>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</si>
  <si>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</si>
  <si>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</si>
  <si>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</si>
  <si>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</si>
  <si>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</si>
  <si>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</si>
  <si>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</si>
  <si>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</si>
  <si>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</si>
  <si>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</si>
  <si>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</si>
  <si>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</si>
  <si>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</si>
  <si>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</si>
  <si>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</si>
  <si>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</si>
  <si>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</si>
  <si>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</si>
  <si>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</si>
  <si>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</si>
  <si>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</si>
  <si>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</si>
  <si>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</si>
  <si>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</si>
  <si>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</si>
  <si>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</si>
  <si>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</si>
  <si>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</si>
  <si>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</si>
  <si>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</si>
  <si>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</si>
  <si>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</si>
  <si>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</si>
  <si>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</si>
  <si>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</si>
  <si>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</si>
  <si>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</si>
  <si>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</si>
  <si>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</si>
  <si>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</si>
  <si>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</si>
  <si>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</si>
  <si>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</si>
  <si>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</si>
  <si>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</si>
  <si>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</si>
  <si>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</si>
  <si>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</si>
  <si>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</si>
  <si>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</si>
  <si>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</si>
  <si>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</si>
  <si>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</si>
  <si>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</si>
  <si>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</si>
  <si>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</si>
  <si>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</si>
  <si>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</si>
  <si>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</si>
  <si>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</si>
  <si>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</si>
  <si>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</si>
  <si>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</si>
  <si>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</si>
  <si>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</si>
  <si>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</si>
  <si>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</si>
  <si>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</si>
  <si>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</si>
  <si>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</si>
  <si>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</si>
  <si>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</si>
  <si>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</si>
  <si>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</si>
  <si>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</si>
  <si>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</si>
  <si>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</si>
  <si>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</si>
  <si>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</si>
  <si>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</si>
  <si>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</si>
  <si>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</si>
  <si>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</si>
  <si>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</si>
  <si>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</si>
  <si>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</si>
  <si>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</si>
  <si>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</si>
  <si>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</si>
  <si>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</si>
  <si>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</si>
  <si>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</si>
  <si>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</si>
  <si>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</si>
  <si>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</si>
  <si>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</si>
  <si>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</si>
  <si>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</si>
  <si>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</si>
  <si>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</si>
  <si>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</si>
  <si>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</si>
  <si>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</si>
  <si>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</si>
  <si>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</si>
  <si>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</si>
  <si>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</si>
  <si>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</si>
  <si>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</si>
  <si>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</si>
  <si>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</si>
  <si>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</si>
  <si>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</si>
  <si>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</si>
  <si>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</si>
  <si>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</si>
  <si>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</si>
  <si>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</si>
  <si>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</si>
  <si>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</si>
  <si>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</si>
  <si>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</si>
  <si>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</si>
  <si>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</si>
  <si>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</si>
  <si>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</si>
  <si>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</si>
  <si>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</si>
  <si>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</si>
  <si>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</si>
  <si>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</si>
  <si>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</si>
  <si>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</si>
  <si>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</si>
  <si>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</si>
  <si>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</si>
  <si>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</si>
  <si>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</si>
  <si>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</si>
  <si>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</si>
  <si>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</si>
  <si>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</si>
  <si>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</si>
  <si>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</si>
  <si>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</si>
  <si>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</si>
  <si>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</si>
  <si>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</si>
  <si>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</si>
  <si>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</si>
  <si>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</si>
  <si>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</si>
  <si>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</si>
  <si>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</si>
  <si>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</si>
  <si>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</si>
  <si>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</si>
  <si>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</si>
  <si>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</si>
  <si>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</si>
  <si>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</si>
  <si>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</si>
  <si>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</si>
  <si>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</si>
  <si>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</si>
  <si>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</si>
  <si>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</si>
  <si>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</si>
  <si>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</si>
  <si>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</si>
  <si>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</si>
  <si>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</si>
  <si>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</si>
  <si>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</si>
  <si>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</si>
  <si>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</si>
  <si>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</si>
  <si>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</si>
  <si>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</si>
  <si>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</si>
  <si>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</si>
  <si>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</si>
  <si>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</si>
  <si>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</si>
  <si>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</si>
  <si>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</si>
  <si>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</si>
  <si>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</si>
  <si>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</si>
  <si>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</si>
  <si>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</si>
  <si>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</si>
  <si>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</si>
  <si>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</si>
  <si>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</si>
  <si>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</si>
  <si>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</si>
  <si>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</si>
  <si>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</si>
  <si>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</si>
  <si>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</si>
  <si>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</si>
  <si>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</si>
  <si>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</si>
  <si>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</si>
  <si>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</si>
  <si>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</si>
  <si>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</si>
  <si>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</si>
  <si>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</si>
  <si>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</si>
  <si>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</si>
  <si>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</si>
  <si>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</si>
  <si>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</si>
  <si>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</si>
  <si>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</si>
  <si>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</si>
  <si>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</si>
  <si>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</si>
  <si>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</si>
  <si>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</si>
  <si>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</si>
  <si>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</si>
  <si>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</si>
  <si>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</si>
  <si>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</si>
  <si>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</si>
  <si>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</si>
  <si>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</si>
  <si>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</si>
  <si>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</si>
  <si>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</si>
  <si>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</si>
  <si>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</si>
  <si>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</si>
  <si>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</si>
  <si>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</si>
  <si>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</si>
  <si>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</si>
  <si>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</si>
  <si>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</si>
  <si>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</si>
  <si>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</si>
  <si>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</si>
  <si>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</si>
  <si>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</si>
  <si>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</si>
  <si>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</si>
  <si>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</si>
  <si>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</si>
  <si>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</si>
  <si>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</si>
  <si>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</si>
  <si>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</si>
  <si>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</si>
  <si>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</si>
  <si>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</si>
  <si>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</si>
  <si>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</si>
  <si>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</si>
  <si>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</si>
  <si>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</si>
  <si>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</si>
  <si>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</si>
  <si>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</si>
  <si>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</si>
  <si>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</si>
  <si>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</si>
  <si>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</si>
  <si>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</si>
  <si>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</si>
  <si>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</si>
  <si>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</si>
  <si>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</si>
  <si>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</si>
  <si>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</si>
  <si>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</si>
  <si>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</si>
  <si>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</si>
  <si>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</si>
  <si>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</si>
  <si>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</si>
  <si>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</si>
  <si>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</si>
  <si>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</si>
  <si>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</si>
  <si>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</si>
  <si>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</si>
  <si>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</si>
  <si>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</si>
  <si>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</si>
  <si>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</si>
  <si>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</si>
  <si>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</si>
  <si>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</si>
  <si>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</si>
  <si>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</si>
  <si>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</si>
  <si>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</si>
  <si>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</si>
  <si>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</si>
  <si>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</si>
  <si>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</si>
  <si>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</si>
  <si>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</si>
  <si>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</si>
  <si>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</si>
  <si>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</si>
  <si>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</si>
  <si>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</si>
  <si>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</si>
  <si>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</si>
  <si>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</si>
  <si>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</si>
  <si>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</si>
  <si>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</si>
  <si>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</si>
  <si>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</si>
  <si>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</si>
  <si>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</si>
  <si>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</si>
  <si>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</si>
  <si>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</si>
  <si>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</si>
  <si>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</si>
  <si>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</si>
  <si>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</si>
  <si>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</si>
  <si>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</si>
  <si>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</si>
  <si>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</si>
  <si>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</si>
  <si>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</si>
  <si>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</si>
  <si>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</si>
  <si>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</si>
  <si>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</si>
  <si>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</si>
  <si>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</si>
  <si>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</si>
  <si>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</si>
  <si>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</si>
  <si>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</si>
  <si>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</si>
  <si>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</si>
  <si>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</si>
  <si>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</si>
  <si>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</si>
  <si>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</si>
  <si>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</si>
  <si>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</si>
  <si>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</si>
  <si>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</si>
  <si>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</si>
  <si>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</si>
  <si>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</si>
  <si>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</si>
  <si>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</si>
  <si>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</si>
  <si>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</si>
  <si>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</si>
  <si>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</si>
  <si>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</si>
  <si>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</si>
  <si>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</si>
  <si>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</si>
  <si>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</si>
  <si>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</si>
  <si>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</si>
  <si>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</si>
  <si>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</si>
  <si>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</si>
  <si>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</si>
  <si>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</si>
  <si>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</si>
  <si>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</si>
  <si>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</si>
  <si>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</si>
  <si>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</si>
  <si>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</si>
  <si>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</si>
  <si>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</si>
  <si>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</si>
  <si>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</si>
  <si>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</si>
  <si>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</si>
  <si>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</si>
  <si>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</si>
  <si>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</si>
  <si>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</si>
  <si>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</si>
  <si>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</si>
  <si>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</si>
  <si>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</si>
  <si>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</si>
  <si>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</si>
  <si>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</si>
  <si>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</si>
  <si>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</si>
  <si>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</si>
  <si>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</si>
  <si>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</si>
  <si>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</si>
  <si>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</si>
  <si>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</si>
  <si>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</si>
  <si>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</si>
  <si>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</si>
  <si>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</si>
  <si>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</si>
  <si>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</si>
  <si>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</si>
  <si>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</si>
  <si>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</si>
  <si>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</si>
  <si>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</si>
  <si>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</si>
  <si>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</si>
  <si>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</si>
  <si>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</si>
  <si>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</si>
  <si>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</si>
  <si>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</si>
  <si>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</si>
  <si>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</si>
  <si>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</si>
  <si>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</si>
  <si>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</si>
  <si>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</si>
  <si>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</si>
  <si>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</si>
  <si>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</si>
  <si>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</si>
  <si>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</si>
  <si>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</si>
  <si>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</si>
  <si>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</si>
  <si>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</si>
  <si>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</si>
  <si>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</si>
  <si>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</si>
  <si>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</si>
  <si>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</si>
  <si>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</si>
  <si>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</si>
  <si>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</si>
  <si>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</si>
  <si>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</si>
  <si>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</si>
  <si>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</si>
  <si>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</si>
  <si>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</si>
  <si>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</si>
  <si>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</si>
  <si>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</si>
  <si>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</si>
  <si>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</si>
  <si>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</si>
  <si>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</si>
  <si>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</si>
  <si>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</si>
  <si>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</si>
  <si>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</si>
  <si>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</si>
  <si>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</si>
  <si>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</si>
  <si>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</si>
  <si>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</si>
  <si>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</si>
  <si>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</si>
  <si>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</si>
  <si>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</si>
  <si>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</si>
  <si>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</si>
  <si>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</si>
  <si>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</si>
  <si>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</si>
  <si>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</si>
  <si>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</si>
  <si>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</si>
  <si>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</si>
  <si>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</si>
  <si>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</si>
  <si>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</si>
  <si>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</si>
  <si>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</si>
  <si>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</si>
  <si>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</si>
  <si>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</si>
  <si>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</si>
  <si>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</si>
  <si>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</si>
  <si>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</si>
  <si>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</si>
  <si>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</si>
  <si>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</si>
  <si>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</si>
  <si>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</si>
  <si>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</si>
  <si>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</si>
  <si>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</si>
  <si>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</si>
  <si>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</si>
  <si>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</si>
  <si>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</si>
  <si>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</si>
  <si>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</si>
  <si>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</si>
  <si>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</si>
  <si>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</si>
  <si>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</si>
  <si>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</si>
  <si>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</si>
  <si>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</si>
  <si>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</si>
  <si>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</si>
  <si>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</si>
  <si>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</si>
  <si>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</si>
  <si>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</si>
  <si>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</si>
  <si>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</si>
  <si>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</si>
  <si>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</si>
  <si>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</si>
  <si>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</si>
  <si>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</si>
  <si>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</si>
  <si>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</si>
  <si>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</si>
  <si>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</si>
  <si>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</si>
  <si>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</si>
  <si>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</si>
  <si>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</si>
  <si>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</si>
  <si>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</si>
  <si>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</si>
  <si>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</si>
  <si>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</si>
  <si>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</si>
  <si>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</si>
  <si>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</si>
  <si>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</si>
  <si>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</si>
  <si>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</si>
  <si>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</si>
  <si>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</si>
  <si>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</si>
  <si>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</si>
  <si>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</si>
  <si>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</si>
  <si>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</si>
  <si>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</si>
  <si>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</si>
  <si>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</si>
  <si>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</si>
  <si>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</si>
  <si>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</si>
  <si>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</si>
  <si>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</si>
  <si>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</si>
  <si>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</si>
  <si>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</si>
  <si>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</si>
  <si>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</si>
  <si>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</si>
  <si>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</si>
  <si>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</si>
  <si>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</si>
  <si>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</si>
  <si>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</si>
  <si>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</si>
  <si>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</si>
  <si>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</si>
  <si>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</si>
  <si>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</si>
  <si>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</si>
  <si>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</si>
  <si>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</si>
  <si>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</si>
  <si>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</si>
  <si>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</si>
  <si>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</si>
  <si>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</si>
  <si>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</si>
  <si>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</si>
  <si>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</si>
  <si>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</si>
  <si>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</si>
  <si>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</si>
  <si>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</si>
  <si>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</si>
  <si>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</si>
  <si>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</si>
  <si>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</si>
  <si>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</si>
  <si>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</si>
  <si>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</si>
  <si>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</si>
  <si>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</si>
  <si>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</si>
  <si>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</si>
  <si>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</si>
  <si>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</si>
  <si>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</si>
  <si>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</si>
  <si>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</si>
  <si>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</si>
  <si>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</si>
  <si>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</si>
  <si>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</si>
  <si>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</si>
  <si>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</si>
  <si>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</si>
  <si>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</si>
  <si>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</si>
  <si>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</si>
  <si>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</si>
  <si>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</si>
  <si>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</si>
  <si>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</si>
  <si>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</si>
  <si>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</si>
  <si>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</si>
  <si>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</si>
  <si>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</si>
  <si>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</si>
  <si>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</si>
  <si>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</si>
  <si>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</si>
  <si>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</si>
  <si>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</si>
  <si>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</si>
  <si>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</si>
  <si>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</si>
  <si>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</si>
  <si>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</si>
  <si>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</si>
  <si>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</si>
  <si>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</si>
  <si>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</si>
  <si>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</si>
  <si>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</si>
  <si>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</si>
  <si>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</si>
  <si>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</si>
  <si>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</si>
  <si>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</si>
  <si>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</si>
  <si>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</si>
  <si>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</si>
  <si>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</si>
  <si>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</si>
  <si>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</si>
  <si>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</si>
  <si>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</si>
  <si>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</si>
  <si>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</si>
  <si>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</si>
  <si>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</si>
  <si>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</si>
  <si>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</si>
  <si>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</si>
  <si>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</si>
  <si>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</si>
  <si>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</si>
  <si>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</si>
  <si>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</si>
  <si>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</si>
  <si>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</si>
  <si>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</si>
  <si>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</si>
  <si>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</si>
  <si>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</si>
  <si>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</si>
  <si>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</si>
  <si>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</si>
  <si>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</si>
  <si>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</si>
  <si>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</si>
  <si>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</si>
  <si>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</si>
  <si>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</si>
  <si>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</si>
  <si>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</si>
  <si>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</si>
  <si>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</si>
  <si>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</si>
  <si>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</si>
  <si>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</si>
  <si>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</si>
  <si>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</si>
  <si>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</si>
  <si>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</si>
  <si>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</si>
  <si>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</si>
  <si>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</si>
  <si>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</si>
  <si>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</si>
  <si>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</si>
  <si>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</si>
  <si>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</si>
  <si>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</si>
  <si>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</si>
  <si>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</si>
  <si>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</si>
  <si>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</si>
  <si>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</si>
  <si>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</si>
  <si>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</si>
  <si>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</si>
  <si>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</si>
  <si>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</si>
  <si>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</si>
  <si>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</si>
  <si>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</si>
  <si>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</si>
  <si>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</si>
  <si>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</si>
  <si>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</si>
  <si>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</si>
  <si>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</si>
  <si>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</si>
  <si>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</si>
  <si>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</si>
  <si>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</si>
  <si>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</si>
  <si>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</si>
  <si>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</si>
  <si>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</si>
  <si>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</si>
  <si>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</si>
  <si>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</si>
  <si>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</si>
  <si>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</si>
  <si>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</si>
  <si>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</si>
  <si>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</si>
  <si>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</si>
  <si>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</si>
  <si>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</si>
  <si>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</si>
  <si>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</si>
  <si>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</si>
  <si>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</si>
  <si>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</si>
  <si>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</si>
  <si>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</si>
  <si>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</si>
  <si>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</si>
  <si>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</si>
  <si>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</si>
  <si>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</si>
  <si>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</si>
  <si>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</si>
  <si>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</si>
  <si>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</si>
  <si>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</si>
  <si>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</si>
  <si>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</si>
  <si>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</si>
  <si>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</si>
  <si>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</si>
  <si>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</si>
  <si>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</si>
  <si>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</si>
  <si>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</si>
  <si>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</si>
  <si>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</si>
  <si>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</si>
  <si>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</si>
  <si>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</si>
  <si>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</si>
  <si>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</si>
  <si>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</si>
  <si>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</si>
  <si>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</si>
  <si>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</si>
  <si>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</si>
  <si>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</si>
  <si>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</si>
  <si>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</si>
  <si>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</si>
  <si>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</si>
  <si>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</si>
  <si>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</si>
  <si>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</si>
  <si>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</si>
  <si>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</si>
  <si>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</si>
  <si>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</si>
  <si>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</si>
  <si>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</si>
  <si>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</si>
  <si>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</si>
  <si>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</si>
  <si>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</si>
  <si>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</si>
  <si>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</si>
  <si>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</si>
  <si>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</si>
  <si>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</si>
  <si>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</si>
  <si>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</si>
  <si>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</si>
  <si>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</si>
  <si>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</si>
  <si>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</si>
  <si>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</si>
  <si>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</si>
  <si>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</si>
  <si>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</si>
  <si>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</si>
  <si>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</si>
  <si>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</si>
  <si>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</si>
  <si>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</si>
  <si>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</si>
  <si>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</si>
  <si>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</si>
  <si>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</si>
  <si>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</si>
  <si>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</si>
  <si>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</si>
  <si>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</si>
  <si>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</si>
  <si>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</si>
  <si>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</si>
  <si>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</si>
  <si>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</si>
  <si>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</si>
  <si>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</si>
  <si>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</si>
  <si>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</si>
  <si>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</si>
  <si>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</si>
  <si>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</si>
  <si>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</si>
  <si>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</si>
  <si>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</si>
  <si>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</si>
  <si>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</si>
  <si>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</si>
  <si>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</si>
  <si>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</si>
  <si>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</si>
  <si>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</si>
  <si>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</si>
  <si>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</si>
  <si>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</si>
  <si>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</si>
  <si>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</si>
  <si>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</si>
  <si>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</si>
  <si>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</si>
  <si>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</si>
  <si>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</si>
  <si>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</si>
  <si>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</si>
  <si>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</si>
  <si>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</si>
  <si>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</si>
  <si>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</si>
  <si>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</si>
  <si>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</si>
  <si>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</si>
  <si>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</si>
  <si>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</si>
  <si>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</si>
  <si>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</si>
  <si>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</si>
  <si>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</si>
  <si>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</si>
  <si>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</si>
  <si>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</si>
  <si>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</si>
  <si>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</si>
  <si>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</si>
  <si>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</si>
  <si>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</si>
  <si>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</si>
  <si>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</si>
  <si>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</si>
  <si>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</si>
  <si>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</si>
  <si>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</si>
  <si>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</si>
  <si>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</si>
  <si>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</si>
  <si>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</si>
  <si>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</si>
  <si>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</si>
  <si>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</si>
  <si>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</si>
  <si>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</si>
  <si>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</si>
  <si>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</si>
  <si>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</si>
  <si>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</si>
  <si>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</si>
  <si>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</si>
  <si>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</si>
  <si>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</si>
  <si>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</si>
  <si>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</si>
  <si>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</si>
  <si>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</si>
  <si>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</si>
  <si>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</si>
  <si>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</si>
  <si>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</si>
  <si>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</si>
  <si>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</si>
  <si>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</si>
  <si>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</si>
  <si>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</si>
  <si>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</si>
  <si>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</si>
  <si>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</si>
  <si>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</si>
  <si>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</si>
  <si>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</si>
  <si>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</si>
  <si>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</si>
  <si>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</si>
  <si>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</si>
  <si>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</si>
  <si>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</si>
  <si>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</si>
  <si>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</si>
  <si>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</si>
  <si>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</si>
  <si>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</si>
  <si>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</si>
  <si>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</si>
  <si>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</si>
  <si>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</si>
  <si>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</si>
  <si>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</si>
  <si>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</si>
  <si>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</si>
  <si>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</si>
  <si>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</si>
  <si>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</si>
  <si>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</si>
  <si>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</si>
  <si>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</si>
  <si>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</si>
  <si>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</si>
  <si>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</si>
  <si>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</si>
  <si>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</si>
  <si>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</si>
  <si>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</si>
  <si>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</si>
  <si>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</si>
  <si>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</si>
  <si>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</si>
  <si>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</si>
  <si>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</si>
  <si>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</si>
  <si>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</si>
  <si>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</si>
  <si>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</si>
  <si>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</si>
  <si>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</si>
  <si>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</si>
  <si>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</si>
  <si>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</si>
  <si>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</si>
  <si>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</si>
  <si>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</si>
  <si>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</si>
  <si>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</si>
  <si>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</si>
  <si>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</si>
  <si>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</si>
  <si>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</si>
  <si>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</si>
  <si>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</si>
  <si>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</si>
  <si>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</si>
  <si>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</si>
  <si>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</si>
  <si>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</si>
  <si>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</si>
  <si>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</si>
  <si>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</si>
  <si>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</si>
  <si>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</si>
  <si>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</si>
  <si>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</si>
  <si>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</si>
  <si>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</si>
  <si>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</si>
  <si>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</si>
  <si>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</si>
  <si>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</si>
  <si>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</si>
  <si>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</si>
  <si>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</si>
  <si>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</si>
  <si>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</si>
  <si>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</si>
  <si>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</si>
  <si>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</si>
  <si>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</si>
  <si>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</si>
  <si>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</si>
  <si>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</si>
  <si>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</si>
  <si>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</si>
  <si>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</si>
  <si>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</si>
  <si>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</si>
  <si>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</si>
  <si>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</si>
  <si>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</si>
  <si>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</si>
  <si>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</si>
  <si>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</si>
  <si>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</si>
  <si>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</si>
  <si>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</si>
  <si>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</si>
  <si>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</si>
  <si>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</si>
  <si>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</si>
  <si>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</si>
  <si>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</si>
  <si>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</si>
  <si>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</si>
  <si>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</si>
  <si>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</si>
  <si>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</si>
  <si>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</si>
  <si>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</si>
  <si>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</si>
  <si>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</si>
  <si>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</si>
  <si>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</si>
  <si>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</si>
  <si>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</si>
  <si>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</si>
  <si>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</si>
  <si>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</si>
  <si>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</si>
  <si>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</si>
  <si>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</si>
  <si>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</si>
  <si>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</si>
  <si>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</si>
  <si>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</si>
  <si>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</si>
  <si>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</si>
  <si>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</si>
  <si>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</si>
  <si>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</si>
  <si>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</si>
  <si>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</si>
  <si>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</si>
  <si>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</si>
  <si>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</si>
  <si>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</si>
  <si>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</si>
  <si>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</si>
  <si>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</si>
  <si>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</si>
  <si>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</si>
  <si>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</si>
  <si>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</si>
  <si>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</si>
  <si>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</si>
  <si>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</si>
  <si>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</si>
  <si>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</si>
  <si>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</si>
  <si>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</si>
  <si>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</si>
  <si>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</si>
  <si>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</si>
  <si>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</si>
  <si>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</si>
  <si>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</si>
  <si>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</si>
  <si>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</si>
  <si>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</si>
  <si>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</si>
  <si>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</si>
  <si>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</si>
  <si>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</si>
  <si>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</si>
  <si>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</si>
  <si>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</si>
  <si>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</si>
  <si>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</si>
  <si>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</si>
  <si>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</si>
  <si>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</si>
  <si>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</si>
  <si>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</si>
  <si>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</si>
  <si>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</si>
  <si>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</si>
  <si>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</si>
  <si>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</si>
  <si>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</si>
  <si>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</si>
  <si>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</si>
  <si>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</si>
  <si>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</si>
  <si>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</si>
  <si>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</si>
  <si>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</si>
  <si>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</si>
  <si>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</si>
  <si>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</si>
  <si>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</si>
  <si>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</si>
  <si>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</si>
  <si>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</si>
  <si>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</si>
  <si>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</si>
  <si>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</si>
  <si>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</si>
  <si>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</si>
  <si>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</si>
  <si>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</si>
  <si>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</si>
  <si>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</si>
  <si>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</si>
  <si>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</si>
  <si>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</si>
  <si>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</si>
  <si>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</si>
  <si>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</si>
  <si>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</si>
  <si>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</si>
  <si>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</si>
  <si>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</si>
  <si>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</si>
  <si>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</si>
  <si>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</si>
  <si>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</si>
  <si>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</si>
  <si>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</si>
  <si>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</si>
  <si>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</si>
  <si>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</si>
  <si>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</si>
  <si>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</si>
  <si>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</si>
  <si>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</si>
  <si>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</si>
  <si>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</si>
  <si>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</si>
  <si>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</si>
  <si>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</si>
  <si>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</si>
  <si>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</si>
  <si>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</si>
  <si>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</si>
  <si>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</si>
  <si>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</si>
  <si>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</si>
  <si>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</si>
  <si>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</si>
  <si>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</si>
  <si>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</si>
  <si>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</si>
  <si>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</si>
  <si>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</si>
  <si>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</si>
  <si>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</si>
  <si>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</si>
  <si>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</si>
  <si>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</si>
  <si>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</si>
  <si>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</si>
  <si>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</si>
  <si>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</si>
  <si>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</si>
  <si>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</si>
  <si>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</si>
  <si>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</si>
  <si>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</si>
  <si>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</si>
  <si>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</si>
  <si>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</si>
  <si>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</si>
  <si>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</si>
  <si>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</si>
  <si>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</si>
  <si>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</si>
  <si>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</si>
  <si>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</si>
  <si>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</si>
  <si>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</si>
  <si>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</si>
  <si>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</si>
  <si>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</si>
  <si>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</si>
  <si>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</si>
  <si>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</si>
  <si>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</si>
  <si>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</si>
  <si>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</si>
  <si>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</si>
  <si>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</si>
  <si>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</si>
  <si>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</si>
  <si>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</si>
  <si>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</si>
  <si>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</si>
  <si>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</si>
  <si>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</si>
  <si>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</si>
  <si>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</si>
  <si>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</si>
  <si>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</si>
  <si>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</si>
  <si>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</si>
  <si>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</si>
  <si>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</si>
  <si>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</si>
  <si>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</si>
  <si>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</si>
  <si>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</si>
  <si>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</si>
  <si>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</si>
  <si>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</si>
  <si>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</si>
  <si>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</si>
  <si>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</si>
  <si>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</si>
  <si>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</si>
  <si>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</si>
  <si>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</si>
  <si>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</si>
  <si>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</si>
  <si>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</si>
  <si>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</si>
  <si>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</si>
  <si>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</si>
  <si>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</si>
  <si>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</si>
  <si>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</si>
  <si>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</si>
  <si>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</si>
  <si>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</si>
  <si>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</si>
  <si>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</si>
  <si>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</si>
  <si>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</si>
  <si>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</si>
  <si>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</si>
  <si>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</si>
  <si>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</si>
  <si>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</si>
  <si>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</si>
  <si>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</si>
  <si>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</si>
  <si>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</si>
  <si>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</si>
  <si>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</si>
  <si>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</si>
  <si>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</si>
  <si>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</si>
  <si>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</si>
  <si>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</si>
  <si>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</si>
  <si>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</si>
  <si>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</si>
  <si>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</si>
  <si>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</si>
  <si>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</si>
  <si>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</si>
  <si>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</si>
  <si>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</si>
  <si>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</si>
  <si>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</si>
  <si>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</si>
  <si>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</si>
  <si>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</si>
  <si>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</si>
  <si>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</si>
  <si>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</si>
  <si>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</si>
  <si>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</si>
  <si>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</si>
  <si>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</si>
  <si>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</si>
  <si>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</si>
  <si>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</si>
  <si>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</si>
  <si>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</si>
  <si>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</si>
  <si>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</si>
  <si>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</si>
  <si>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</si>
  <si>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</si>
  <si>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</si>
  <si>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</si>
  <si>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</si>
  <si>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</si>
  <si>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</si>
  <si>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</si>
  <si>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</si>
  <si>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</si>
  <si>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</si>
  <si>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</si>
  <si>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</si>
  <si>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</si>
  <si>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</si>
  <si>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</si>
  <si>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</si>
  <si>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</si>
  <si>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</si>
  <si>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</si>
  <si>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</si>
  <si>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</si>
  <si>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</si>
  <si>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</si>
  <si>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</si>
  <si>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</si>
  <si>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</si>
  <si>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</si>
  <si>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</si>
  <si>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</si>
  <si>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</si>
  <si>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</si>
  <si>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</si>
  <si>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</si>
  <si>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</si>
  <si>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</si>
  <si>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</si>
  <si>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</si>
  <si>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</si>
  <si>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</si>
  <si>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</si>
  <si>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</si>
  <si>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</si>
  <si>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</si>
  <si>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</si>
  <si>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</si>
  <si>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</si>
  <si>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</si>
  <si>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</si>
  <si>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</si>
  <si>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</si>
  <si>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</si>
  <si>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</si>
  <si>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</si>
  <si>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</si>
  <si>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</si>
  <si>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</si>
  <si>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</si>
  <si>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</si>
  <si>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</si>
  <si>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</si>
  <si>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</si>
  <si>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</si>
  <si>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</si>
  <si>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</si>
  <si>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</si>
  <si>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</si>
  <si>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</si>
  <si>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</si>
  <si>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</si>
  <si>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</si>
  <si>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</si>
  <si>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</si>
  <si>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</si>
  <si>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</si>
  <si>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</si>
  <si>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</si>
  <si>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</si>
  <si>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</si>
  <si>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</si>
  <si>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</si>
  <si>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</si>
  <si>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</si>
  <si>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</si>
  <si>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</si>
  <si>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</si>
  <si>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</si>
  <si>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</si>
  <si>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</si>
  <si>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</si>
  <si>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</si>
  <si>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</si>
  <si>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</si>
  <si>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</si>
  <si>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</si>
  <si>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</si>
  <si>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</si>
  <si>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</si>
  <si>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</si>
  <si>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</si>
  <si>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</si>
  <si>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</si>
  <si>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</si>
  <si>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</si>
  <si>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</si>
  <si>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</si>
  <si>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</si>
  <si>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</si>
  <si>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</si>
  <si>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</si>
  <si>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</si>
  <si>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</si>
  <si>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</si>
  <si>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</si>
  <si>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</si>
  <si>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</si>
  <si>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</si>
  <si>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</si>
  <si>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</si>
  <si>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</si>
  <si>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</si>
  <si>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</si>
  <si>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</si>
  <si>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</si>
  <si>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</si>
  <si>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</si>
  <si>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</si>
  <si>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</si>
  <si>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</si>
  <si>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</si>
  <si>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</si>
  <si>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</si>
  <si>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</si>
  <si>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</si>
  <si>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</si>
  <si>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</si>
  <si>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</si>
  <si>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</si>
  <si>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</si>
  <si>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</si>
  <si>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</si>
  <si>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</si>
  <si>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</si>
  <si>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</si>
  <si>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</si>
  <si>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</si>
  <si>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</si>
  <si>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</si>
  <si>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</si>
  <si>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</si>
  <si>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</si>
  <si>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</si>
  <si>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</si>
  <si>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</si>
  <si>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</si>
  <si>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</si>
  <si>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</si>
  <si>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</si>
  <si>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</si>
  <si>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</si>
  <si>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</si>
  <si>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</si>
  <si>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</si>
  <si>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</si>
  <si>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</si>
  <si>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</si>
  <si>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</si>
  <si>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</si>
  <si>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</si>
  <si>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</si>
  <si>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</si>
  <si>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</si>
  <si>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</si>
  <si>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</si>
  <si>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</si>
  <si>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</si>
  <si>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</si>
  <si>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</si>
  <si>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</si>
  <si>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</si>
  <si>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</si>
  <si>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</si>
  <si>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</si>
  <si>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</si>
  <si>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</si>
  <si>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</si>
  <si>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</si>
  <si>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</si>
  <si>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</si>
  <si>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</si>
  <si>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</si>
  <si>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</si>
  <si>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</si>
  <si>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</si>
  <si>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</si>
  <si>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</si>
  <si>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</si>
  <si>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</si>
  <si>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</si>
  <si>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</si>
  <si>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</si>
  <si>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</si>
  <si>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</si>
  <si>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</si>
  <si>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</si>
  <si>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</si>
  <si>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</si>
  <si>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</si>
  <si>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</si>
  <si>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</si>
  <si>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</si>
  <si>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</si>
  <si>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</si>
  <si>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</si>
  <si>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</si>
  <si>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</si>
  <si>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</si>
  <si>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</si>
  <si>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</si>
  <si>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</si>
  <si>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</si>
  <si>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</si>
  <si>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</si>
  <si>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</si>
  <si>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</si>
  <si>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</si>
  <si>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</si>
  <si>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</si>
  <si>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</si>
  <si>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</si>
  <si>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</si>
  <si>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</si>
  <si>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</si>
  <si>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</si>
  <si>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</si>
  <si>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</si>
  <si>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</si>
  <si>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</si>
  <si>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</si>
  <si>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</si>
  <si>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</si>
  <si>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</si>
  <si>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</si>
  <si>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</si>
  <si>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</si>
  <si>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</si>
  <si>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</si>
  <si>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</si>
  <si>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</si>
  <si>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</si>
  <si>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</si>
  <si>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</si>
  <si>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</si>
  <si>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</si>
  <si>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</si>
  <si>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</si>
  <si>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</si>
  <si>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</si>
  <si>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</si>
  <si>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</si>
  <si>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</si>
  <si>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</si>
  <si>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</si>
  <si>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</si>
  <si>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</si>
  <si>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</si>
  <si>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</si>
  <si>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</si>
  <si>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</si>
  <si>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</si>
  <si>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</si>
  <si>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</si>
  <si>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</si>
  <si>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</si>
  <si>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</si>
  <si>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</si>
  <si>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</si>
  <si>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</si>
  <si>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</si>
  <si>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</si>
  <si>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</si>
  <si>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</si>
  <si>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</si>
  <si>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</si>
  <si>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</si>
  <si>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</si>
  <si>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</si>
  <si>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</si>
  <si>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</si>
  <si>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</si>
  <si>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</si>
  <si>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</si>
  <si>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</si>
  <si>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</si>
  <si>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</si>
  <si>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</si>
  <si>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</si>
  <si>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</si>
  <si>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</si>
  <si>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</si>
  <si>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</si>
  <si>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</si>
  <si>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</si>
  <si>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</si>
  <si>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</si>
  <si>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</si>
  <si>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</si>
  <si>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</si>
  <si>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</si>
  <si>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</si>
  <si>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</si>
  <si>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</si>
  <si>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</si>
  <si>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</si>
  <si>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</si>
  <si>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</si>
  <si>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</si>
  <si>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</si>
  <si>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</si>
  <si>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</si>
  <si>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</si>
  <si>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</si>
  <si>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</si>
  <si>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</si>
  <si>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</si>
  <si>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</si>
  <si>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</si>
  <si>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</si>
  <si>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</si>
  <si>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</si>
  <si>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</si>
  <si>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</si>
  <si>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</si>
  <si>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</si>
  <si>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</si>
  <si>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</si>
  <si>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</si>
  <si>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</si>
  <si>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</si>
  <si>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</si>
  <si>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</si>
  <si>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</si>
  <si>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</si>
  <si>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</si>
  <si>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</si>
  <si>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</si>
  <si>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</si>
  <si>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</si>
  <si>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</si>
  <si>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</si>
  <si>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</si>
  <si>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</si>
  <si>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</si>
  <si>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</si>
  <si>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</si>
  <si>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</si>
  <si>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</si>
  <si>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</si>
  <si>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</si>
  <si>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</si>
  <si>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</si>
  <si>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</si>
  <si>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</si>
  <si>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</si>
  <si>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</si>
  <si>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</si>
  <si>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</si>
  <si>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</si>
  <si>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</si>
  <si>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</si>
  <si>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</si>
  <si>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</si>
  <si>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</si>
  <si>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</si>
  <si>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</si>
  <si>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</si>
  <si>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</si>
  <si>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</si>
  <si>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</si>
  <si>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</si>
  <si>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</si>
  <si>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</si>
  <si>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</si>
  <si>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</si>
  <si>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</si>
  <si>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</si>
  <si>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</si>
  <si>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</si>
  <si>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</si>
  <si>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</si>
  <si>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</si>
  <si>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</si>
  <si>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</si>
  <si>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</si>
  <si>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</si>
  <si>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</si>
  <si>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</si>
  <si>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</si>
  <si>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</si>
  <si>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</si>
  <si>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</si>
  <si>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</si>
  <si>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</si>
  <si>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</si>
  <si>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</si>
  <si>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</si>
  <si>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</si>
  <si>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</si>
  <si>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</si>
  <si>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</si>
  <si>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</si>
  <si>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</si>
  <si>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</si>
  <si>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</si>
  <si>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</si>
  <si>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</si>
  <si>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</si>
  <si>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</si>
  <si>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</si>
  <si>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</si>
  <si>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</si>
  <si>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</si>
  <si>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</si>
  <si>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</si>
  <si>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</si>
  <si>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</si>
  <si>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</si>
  <si>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</si>
  <si>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</si>
  <si>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</si>
  <si>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</si>
  <si>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</si>
  <si>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</si>
  <si>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</si>
  <si>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</si>
  <si>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</si>
  <si>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</si>
  <si>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</si>
  <si>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</si>
  <si>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</si>
  <si>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</si>
  <si>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</si>
  <si>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</si>
  <si>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</si>
  <si>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</si>
  <si>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</si>
  <si>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</si>
  <si>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</si>
  <si>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</si>
  <si>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</si>
  <si>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</si>
  <si>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</si>
  <si>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</si>
  <si>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</si>
  <si>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</si>
  <si>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</si>
  <si>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</si>
  <si>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</si>
  <si>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</si>
  <si>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</si>
  <si>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</si>
  <si>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</si>
  <si>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</si>
  <si>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</si>
  <si>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</si>
  <si>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</si>
  <si>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</si>
  <si>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</si>
  <si>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</si>
  <si>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</si>
  <si>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</si>
  <si>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</si>
  <si>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</si>
  <si>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</si>
  <si>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</si>
  <si>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</si>
  <si>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</si>
  <si>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</si>
  <si>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</si>
  <si>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</si>
  <si>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</si>
  <si>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</si>
  <si>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</si>
  <si>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</si>
  <si>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</si>
  <si>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</si>
  <si>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</si>
  <si>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</si>
  <si>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</si>
  <si>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</si>
  <si>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</si>
  <si>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</si>
  <si>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</si>
  <si>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</si>
  <si>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</si>
  <si>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</si>
  <si>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</si>
  <si>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</si>
  <si>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</si>
  <si>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</si>
  <si>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</si>
  <si>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</si>
  <si>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</si>
  <si>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</si>
  <si>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</si>
  <si>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</si>
  <si>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</si>
  <si>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</si>
  <si>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</si>
  <si>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</si>
  <si>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</si>
  <si>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</si>
  <si>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</si>
  <si>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</si>
  <si>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</si>
  <si>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</si>
  <si>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</si>
  <si>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</si>
  <si>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</si>
  <si>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</si>
  <si>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</si>
  <si>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</si>
  <si>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</si>
  <si>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</si>
  <si>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</si>
  <si>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</si>
  <si>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</si>
  <si>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</si>
  <si>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</si>
  <si>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</si>
  <si>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</si>
  <si>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</si>
  <si>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</si>
  <si>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</si>
  <si>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</si>
  <si>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</si>
  <si>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</si>
  <si>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</si>
  <si>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</si>
  <si>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</si>
  <si>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</si>
  <si>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</si>
  <si>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</si>
  <si>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</si>
  <si>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</si>
  <si>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</si>
  <si>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</si>
  <si>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</si>
  <si>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</si>
  <si>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</si>
  <si>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</si>
  <si>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</si>
  <si>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</si>
  <si>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</si>
  <si>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</si>
  <si>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</si>
  <si>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</si>
  <si>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</si>
  <si>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</si>
  <si>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</si>
  <si>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</si>
  <si>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</si>
  <si>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</si>
  <si>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</si>
  <si>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</si>
  <si>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</si>
  <si>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</si>
  <si>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</si>
  <si>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</si>
  <si>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</si>
  <si>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</si>
  <si>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</si>
  <si>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</si>
  <si>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</si>
  <si>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</si>
  <si>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</si>
  <si>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</si>
  <si>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</si>
  <si>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</si>
  <si>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</si>
  <si>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</si>
  <si>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</si>
  <si>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</si>
  <si>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</si>
  <si>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</si>
  <si>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</si>
  <si>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</si>
  <si>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</si>
  <si>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</si>
  <si>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</si>
  <si>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</si>
  <si>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</si>
  <si>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</si>
  <si>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</si>
  <si>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</si>
  <si>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</si>
  <si>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</si>
  <si>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</si>
  <si>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</si>
  <si>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</si>
  <si>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</si>
  <si>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</si>
  <si>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</si>
  <si>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</si>
  <si>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</si>
  <si>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</si>
  <si>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</si>
  <si>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</si>
  <si>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</si>
  <si>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</si>
  <si>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</si>
  <si>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</si>
  <si>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</si>
  <si>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</si>
  <si>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</si>
  <si>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</si>
  <si>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</si>
  <si>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</si>
  <si>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</si>
  <si>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</si>
  <si>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</si>
  <si>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</si>
  <si>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</si>
  <si>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</si>
  <si>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</si>
  <si>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</si>
  <si>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</si>
  <si>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</si>
  <si>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</si>
  <si>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</si>
  <si>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</si>
  <si>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</si>
  <si>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</si>
  <si>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</si>
  <si>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</si>
  <si>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</si>
  <si>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</si>
  <si>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</si>
  <si>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</si>
  <si>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</si>
  <si>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</si>
  <si>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</si>
  <si>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</si>
  <si>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</si>
  <si>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</si>
  <si>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</si>
  <si>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</si>
  <si>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</si>
  <si>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</si>
  <si>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</si>
  <si>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</si>
  <si>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</si>
  <si>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</si>
  <si>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</si>
  <si>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</si>
  <si>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</si>
  <si>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</si>
  <si>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</si>
  <si>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</si>
  <si>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</si>
  <si>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</si>
  <si>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</si>
  <si>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</si>
  <si>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</si>
  <si>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</si>
  <si>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</si>
  <si>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</si>
  <si>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</si>
  <si>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</si>
  <si>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</si>
  <si>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</si>
  <si>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</si>
  <si>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</si>
  <si>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</si>
  <si>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</si>
  <si>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</si>
  <si>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</si>
  <si>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</si>
  <si>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</si>
  <si>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</si>
  <si>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</si>
  <si>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</si>
  <si>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</si>
  <si>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</si>
  <si>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</si>
  <si>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</si>
  <si>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</si>
  <si>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</si>
  <si>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</si>
  <si>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</si>
  <si>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</si>
  <si>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</si>
  <si>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</si>
  <si>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</si>
  <si>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</si>
  <si>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</si>
  <si>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</si>
  <si>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</si>
  <si>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</si>
  <si>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</si>
  <si>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</si>
  <si>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</si>
  <si>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</si>
  <si>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</si>
  <si>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</si>
  <si>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</si>
  <si>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</si>
  <si>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</si>
  <si>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</si>
  <si>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</si>
  <si>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</si>
  <si>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</si>
  <si>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</si>
  <si>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</si>
  <si>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</si>
  <si>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</si>
  <si>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</si>
  <si>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</si>
  <si>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</si>
  <si>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</si>
  <si>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</si>
  <si>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</si>
  <si>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</si>
  <si>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</si>
  <si>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</si>
  <si>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</si>
  <si>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</si>
  <si>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</si>
  <si>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</si>
  <si>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</si>
  <si>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</si>
  <si>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</si>
  <si>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</si>
  <si>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</si>
  <si>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</si>
  <si>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</si>
  <si>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</si>
  <si>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</si>
  <si>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</si>
  <si>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</si>
  <si>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</si>
  <si>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</si>
  <si>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</si>
  <si>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</si>
  <si>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</si>
  <si>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</si>
  <si>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</si>
  <si>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</si>
  <si>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</si>
  <si>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</si>
  <si>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</si>
  <si>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</si>
  <si>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</si>
  <si>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</si>
  <si>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</si>
  <si>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</si>
  <si>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</si>
  <si>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</si>
  <si>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</si>
  <si>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</si>
  <si>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</si>
  <si>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</si>
  <si>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</si>
  <si>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</si>
  <si>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</si>
  <si>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</si>
  <si>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</si>
  <si>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</si>
  <si>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</si>
  <si>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</si>
  <si>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</si>
  <si>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</si>
  <si>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</si>
  <si>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</si>
  <si>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</si>
  <si>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</si>
  <si>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</si>
  <si>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</si>
  <si>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</si>
  <si>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</si>
  <si>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</si>
  <si>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</si>
  <si>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</si>
  <si>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</si>
  <si>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</si>
  <si>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</si>
  <si>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</si>
  <si>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</si>
  <si>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</si>
  <si>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</si>
  <si>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</si>
  <si>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</si>
  <si>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</si>
  <si>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</si>
  <si>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</si>
  <si>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</si>
  <si>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</si>
  <si>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</si>
  <si>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</si>
  <si>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</si>
  <si>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</si>
  <si>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</si>
  <si>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</si>
  <si>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</si>
  <si>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</si>
  <si>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</si>
  <si>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</si>
  <si>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</si>
  <si>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</si>
  <si>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</si>
  <si>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</si>
  <si>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</si>
  <si>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</si>
  <si>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</si>
  <si>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</si>
  <si>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</si>
  <si>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</si>
  <si>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</si>
  <si>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</si>
  <si>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</si>
  <si>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</si>
  <si>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</si>
  <si>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</si>
  <si>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</si>
  <si>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</si>
  <si>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</si>
  <si>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</si>
  <si>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</si>
  <si>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</si>
  <si>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</si>
  <si>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</si>
  <si>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</si>
  <si>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</si>
  <si>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</si>
  <si>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</si>
  <si>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</si>
  <si>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</si>
  <si>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</si>
  <si>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</si>
  <si>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</si>
  <si>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</si>
  <si>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</si>
  <si>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</si>
  <si>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</si>
  <si>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</si>
  <si>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</si>
  <si>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</si>
  <si>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</si>
  <si>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</si>
  <si>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</si>
  <si>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</si>
  <si>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</si>
  <si>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</si>
  <si>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</si>
  <si>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</si>
  <si>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</si>
  <si>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</si>
  <si>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</si>
  <si>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</si>
  <si>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</si>
  <si>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</si>
  <si>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</si>
  <si>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</si>
  <si>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</si>
  <si>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</si>
  <si>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</si>
  <si>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</si>
  <si>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</si>
  <si>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</si>
  <si>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</si>
  <si>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</si>
  <si>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</si>
  <si>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</si>
  <si>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</si>
  <si>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</si>
  <si>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</si>
  <si>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</si>
  <si>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</si>
  <si>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</si>
  <si>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</si>
  <si>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</si>
  <si>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</si>
  <si>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</si>
  <si>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</si>
  <si>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</si>
  <si>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</si>
  <si>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</si>
  <si>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</si>
  <si>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</si>
  <si>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</si>
  <si>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</si>
  <si>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</si>
  <si>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</si>
  <si>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</si>
  <si>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</si>
  <si>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</si>
  <si>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</si>
  <si>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</si>
  <si>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</si>
  <si>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</si>
  <si>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</si>
  <si>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</si>
  <si>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</si>
  <si>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</si>
  <si>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</si>
  <si>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</si>
  <si>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</si>
  <si>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</si>
  <si>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</si>
  <si>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</si>
  <si>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</si>
  <si>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</si>
  <si>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</si>
  <si>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</si>
  <si>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</si>
  <si>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</si>
  <si>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</si>
  <si>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</si>
  <si>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</si>
  <si>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</si>
  <si>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</si>
  <si>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</si>
  <si>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</si>
  <si>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</si>
  <si>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</si>
  <si>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</si>
  <si>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</si>
  <si>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</si>
  <si>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</si>
  <si>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</si>
  <si>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</si>
  <si>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</si>
  <si>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</si>
  <si>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</si>
  <si>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</si>
  <si>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</si>
  <si>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</si>
  <si>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</si>
  <si>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</si>
  <si>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</si>
  <si>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</si>
  <si>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</si>
  <si>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</si>
  <si>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</si>
  <si>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</si>
  <si>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</si>
  <si>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</si>
  <si>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</si>
  <si>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</si>
  <si>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</si>
  <si>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</si>
  <si>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</si>
  <si>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</si>
  <si>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</si>
  <si>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</si>
  <si>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</si>
  <si>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</si>
  <si>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</si>
  <si>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</si>
  <si>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</si>
  <si>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</si>
  <si>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</si>
  <si>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</si>
  <si>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</si>
  <si>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</si>
  <si>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</si>
  <si>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</si>
  <si>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</si>
  <si>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</si>
  <si>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</si>
  <si>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</si>
  <si>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</si>
  <si>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</si>
  <si>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</si>
  <si>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</si>
  <si>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</si>
  <si>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</si>
  <si>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</si>
  <si>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</si>
  <si>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</si>
  <si>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</si>
  <si>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</si>
  <si>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</si>
  <si>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</si>
  <si>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</si>
  <si>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</si>
  <si>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</si>
  <si>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</si>
  <si>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</si>
  <si>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</si>
  <si>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</si>
  <si>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</si>
  <si>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</si>
  <si>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</si>
  <si>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</si>
  <si>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</si>
  <si>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</si>
  <si>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</si>
  <si>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</si>
  <si>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</si>
  <si>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</si>
  <si>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</si>
  <si>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</si>
  <si>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</si>
  <si>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</si>
  <si>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</si>
  <si>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</si>
  <si>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</si>
  <si>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</si>
  <si>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</si>
  <si>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</si>
  <si>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</si>
  <si>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</si>
  <si>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</si>
  <si>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</si>
  <si>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</si>
  <si>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</si>
  <si>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</si>
  <si>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</si>
  <si>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</si>
  <si>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</si>
  <si>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</si>
  <si>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</si>
  <si>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</si>
  <si>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</si>
  <si>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</si>
  <si>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</si>
  <si>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</si>
  <si>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</si>
  <si>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</si>
  <si>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</si>
  <si>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</si>
  <si>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</si>
  <si>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</si>
  <si>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</si>
  <si>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</si>
  <si>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</si>
  <si>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</si>
  <si>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</si>
  <si>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</si>
  <si>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</si>
  <si>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</si>
  <si>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</si>
  <si>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</si>
  <si>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</si>
  <si>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</si>
  <si>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</si>
  <si>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</si>
  <si>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</si>
  <si>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</si>
  <si>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</si>
  <si>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</si>
  <si>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</si>
  <si>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</si>
  <si>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</si>
  <si>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</si>
  <si>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</si>
  <si>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</si>
  <si>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</si>
  <si>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</si>
  <si>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</si>
  <si>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</si>
  <si>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</si>
  <si>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</si>
  <si>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</si>
  <si>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</si>
  <si>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</si>
  <si>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</si>
  <si>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</si>
  <si>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</si>
  <si>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</si>
  <si>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</si>
  <si>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</si>
  <si>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</si>
  <si>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</si>
  <si>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</si>
  <si>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</si>
  <si>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</si>
  <si>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</si>
  <si>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</si>
  <si>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</si>
  <si>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</si>
  <si>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</si>
  <si>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</si>
  <si>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</si>
  <si>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</si>
  <si>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</si>
  <si>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</si>
  <si>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</si>
  <si>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</si>
  <si>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</si>
  <si>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</si>
  <si>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</si>
  <si>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</si>
  <si>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</si>
  <si>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</si>
  <si>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</si>
  <si>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</si>
  <si>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</si>
  <si>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</si>
  <si>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</si>
  <si>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</si>
  <si>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</si>
  <si>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</si>
  <si>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</si>
  <si>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</si>
  <si>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</si>
  <si>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</si>
  <si>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</si>
  <si>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</si>
  <si>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</si>
  <si>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</si>
  <si>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</si>
  <si>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</si>
  <si>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</si>
  <si>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</si>
  <si>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</si>
  <si>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</si>
  <si>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</si>
  <si>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</si>
  <si>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</si>
  <si>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</si>
  <si>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</si>
  <si>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</si>
  <si>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</si>
  <si>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</si>
  <si>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</si>
  <si>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</si>
  <si>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</si>
  <si>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</si>
  <si>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</si>
  <si>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</si>
  <si>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</si>
  <si>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</si>
  <si>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</si>
  <si>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</si>
  <si>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</si>
  <si>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</si>
  <si>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</si>
  <si>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</si>
  <si>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</si>
  <si>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</si>
  <si>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</si>
  <si>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</si>
  <si>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</si>
  <si>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</si>
  <si>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</si>
  <si>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</si>
  <si>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</si>
  <si>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</si>
  <si>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</si>
  <si>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</si>
  <si>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</si>
  <si>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</si>
  <si>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</si>
  <si>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</si>
  <si>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</si>
  <si>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</si>
  <si>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</si>
  <si>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</si>
  <si>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</si>
  <si>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</si>
  <si>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</si>
  <si>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</si>
  <si>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</si>
  <si>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</si>
  <si>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</si>
  <si>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</si>
  <si>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</si>
  <si>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</si>
  <si>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</si>
  <si>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</si>
  <si>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</si>
  <si>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</si>
  <si>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</si>
  <si>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</si>
  <si>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</si>
  <si>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</si>
  <si>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</si>
  <si>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</si>
  <si>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</si>
  <si>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</si>
  <si>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</si>
  <si>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</si>
  <si>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</si>
  <si>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</si>
  <si>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</si>
  <si>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</si>
  <si>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</si>
  <si>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</si>
  <si>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</si>
  <si>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</si>
  <si>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</si>
  <si>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</si>
  <si>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</si>
  <si>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</si>
  <si>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</si>
  <si>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</si>
  <si>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</si>
  <si>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</si>
  <si>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</si>
  <si>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</si>
  <si>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</si>
  <si>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</si>
  <si>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</si>
  <si>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</si>
  <si>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</si>
  <si>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</si>
  <si>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</si>
  <si>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</si>
  <si>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</si>
  <si>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</si>
  <si>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</si>
  <si>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</si>
  <si>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</si>
  <si>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</si>
  <si>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</si>
  <si>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</si>
  <si>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</si>
  <si>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</si>
  <si>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</si>
  <si>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</si>
  <si>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</si>
  <si>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</si>
  <si>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</si>
  <si>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</si>
  <si>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</si>
  <si>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</si>
  <si>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</si>
  <si>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</si>
  <si>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</si>
  <si>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</si>
  <si>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</si>
  <si>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</si>
  <si>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</si>
  <si>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</si>
  <si>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</si>
  <si>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</si>
  <si>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</si>
  <si>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</si>
  <si>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</si>
  <si>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</si>
  <si>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</si>
  <si>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</si>
  <si>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</si>
  <si>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</si>
  <si>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</si>
  <si>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</si>
  <si>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</si>
  <si>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</si>
  <si>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</si>
  <si>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</si>
  <si>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</si>
  <si>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</si>
  <si>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</si>
  <si>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</si>
  <si>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</si>
  <si>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</si>
  <si>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</si>
  <si>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</si>
  <si>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</si>
  <si>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</si>
  <si>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</si>
  <si>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</si>
  <si>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</si>
  <si>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</si>
  <si>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</si>
  <si>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</si>
  <si>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</si>
  <si>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</si>
  <si>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</si>
  <si>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</si>
  <si>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</si>
  <si>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</si>
  <si>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</si>
  <si>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</si>
  <si>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</si>
  <si>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</si>
  <si>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</si>
  <si>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</si>
  <si>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</si>
  <si>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</si>
  <si>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</si>
  <si>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</si>
  <si>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</si>
  <si>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</si>
  <si>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</si>
  <si>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</si>
  <si>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</si>
  <si>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</si>
  <si>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</si>
  <si>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</si>
  <si>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</si>
  <si>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</si>
  <si>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</si>
  <si>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</si>
  <si>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</si>
  <si>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</si>
  <si>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</si>
  <si>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</si>
  <si>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</si>
  <si>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</si>
  <si>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</si>
  <si>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</si>
  <si>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</si>
  <si>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</si>
  <si>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</si>
  <si>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</si>
  <si>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</si>
  <si>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</si>
  <si>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</si>
  <si>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</si>
  <si>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</si>
  <si>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</si>
  <si>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</si>
  <si>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</si>
  <si>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</si>
  <si>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</si>
  <si>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</si>
  <si>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</si>
  <si>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</si>
  <si>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</si>
  <si>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</si>
  <si>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</si>
  <si>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</si>
  <si>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</si>
  <si>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</si>
  <si>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</si>
  <si>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</si>
  <si>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</si>
  <si>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</si>
  <si>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</si>
  <si>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</si>
  <si>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</si>
  <si>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</si>
  <si>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</si>
  <si>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</si>
  <si>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</si>
  <si>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</si>
  <si>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</si>
  <si>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</si>
  <si>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</si>
  <si>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</si>
  <si>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</si>
  <si>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</si>
  <si>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</si>
  <si>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</si>
  <si>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</si>
  <si>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</si>
  <si>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</si>
  <si>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</si>
  <si>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</si>
  <si>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</si>
  <si>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</si>
  <si>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</si>
  <si>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</si>
  <si>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</si>
  <si>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</si>
  <si>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</si>
  <si>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</si>
  <si>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</si>
  <si>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</si>
  <si>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</si>
  <si>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</si>
  <si>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</si>
  <si>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</si>
  <si>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</si>
  <si>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</si>
  <si>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</si>
  <si>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</si>
  <si>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</si>
  <si>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</si>
  <si>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</si>
  <si>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</si>
  <si>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</si>
  <si>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</si>
  <si>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</si>
  <si>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</si>
  <si>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</si>
  <si>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</si>
  <si>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</si>
  <si>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</si>
  <si>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</si>
  <si>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</si>
  <si>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</si>
  <si>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</si>
  <si>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</si>
  <si>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</si>
  <si>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</si>
  <si>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</si>
  <si>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</si>
  <si>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</si>
  <si>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</si>
  <si>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</si>
  <si>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</si>
  <si>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</si>
  <si>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</si>
  <si>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</si>
  <si>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</si>
  <si>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</si>
  <si>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</si>
  <si>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</si>
  <si>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</si>
  <si>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</si>
  <si>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</si>
  <si>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</si>
  <si>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</si>
  <si>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</si>
  <si>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</si>
  <si>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</si>
  <si>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</si>
  <si>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</si>
  <si>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</si>
  <si>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</si>
  <si>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</si>
  <si>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</si>
  <si>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</si>
  <si>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</si>
  <si>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</si>
  <si>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</si>
  <si>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</si>
  <si>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</si>
  <si>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</si>
  <si>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</si>
  <si>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</si>
  <si>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</si>
  <si>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</si>
  <si>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</si>
  <si>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</si>
  <si>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</si>
  <si>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</si>
  <si>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</si>
  <si>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</si>
  <si>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</si>
  <si>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</si>
  <si>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</si>
  <si>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</si>
  <si>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</si>
  <si>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</si>
  <si>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</si>
  <si>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</si>
  <si>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</si>
  <si>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</si>
  <si>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</si>
  <si>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</si>
  <si>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</si>
  <si>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</si>
  <si>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</si>
  <si>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</si>
  <si>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</si>
  <si>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</si>
  <si>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</si>
  <si>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</si>
  <si>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</si>
  <si>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</si>
  <si>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</si>
  <si>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</si>
  <si>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</si>
  <si>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</si>
  <si>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</si>
  <si>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</si>
  <si>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</si>
  <si>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</si>
  <si>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</si>
  <si>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</si>
  <si>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</si>
  <si>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</si>
  <si>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</si>
  <si>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</si>
  <si>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</si>
  <si>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</si>
  <si>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</si>
  <si>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</si>
  <si>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</si>
  <si>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</si>
  <si>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</si>
  <si>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</si>
  <si>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</si>
  <si>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</si>
  <si>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</si>
  <si>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</si>
  <si>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</si>
  <si>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</si>
  <si>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</si>
  <si>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</si>
  <si>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</si>
  <si>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</si>
  <si>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</si>
  <si>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</si>
  <si>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</si>
  <si>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</si>
  <si>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</si>
  <si>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</si>
  <si>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</si>
  <si>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</si>
  <si>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</si>
  <si>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</si>
  <si>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</si>
  <si>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</si>
  <si>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</si>
  <si>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</si>
  <si>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</si>
  <si>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</si>
  <si>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</si>
  <si>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</si>
  <si>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</si>
  <si>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</si>
  <si>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</si>
  <si>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</si>
  <si>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</si>
  <si>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</si>
  <si>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</si>
  <si>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</si>
  <si>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</si>
  <si>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</si>
  <si>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</si>
  <si>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</si>
  <si>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</si>
  <si>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</si>
  <si>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</si>
  <si>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</si>
  <si>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</si>
  <si>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</si>
  <si>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</si>
  <si>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</si>
  <si>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</si>
  <si>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</si>
  <si>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</si>
  <si>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</si>
  <si>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</si>
  <si>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</si>
  <si>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</si>
  <si>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</si>
  <si>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</si>
  <si>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</si>
  <si>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</si>
  <si>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</si>
  <si>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</si>
  <si>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</si>
  <si>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</si>
  <si>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</si>
  <si>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</si>
  <si>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</si>
  <si>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</si>
  <si>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</si>
  <si>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</si>
  <si>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</si>
  <si>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</si>
  <si>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</si>
  <si>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</si>
  <si>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</si>
  <si>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</si>
  <si>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</si>
  <si>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</si>
  <si>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</si>
  <si>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</si>
  <si>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</si>
  <si>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</si>
  <si>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</si>
  <si>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</si>
  <si>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</si>
  <si>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</si>
  <si>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</si>
  <si>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</si>
  <si>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</si>
  <si>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</si>
  <si>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</si>
  <si>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</si>
  <si>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</si>
  <si>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</si>
  <si>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</si>
  <si>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</si>
  <si>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</si>
  <si>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</si>
  <si>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</si>
  <si>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</si>
  <si>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</si>
  <si>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</si>
  <si>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</si>
  <si>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</si>
  <si>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</si>
  <si>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</si>
  <si>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</si>
  <si>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</si>
  <si>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</si>
  <si>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</si>
  <si>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</si>
  <si>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</si>
  <si>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</si>
  <si>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</si>
  <si>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</si>
  <si>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</si>
  <si>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</si>
  <si>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</si>
  <si>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</si>
  <si>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</si>
  <si>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</si>
  <si>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</si>
  <si>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</si>
  <si>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</si>
  <si>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</si>
  <si>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</si>
  <si>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</si>
  <si>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</si>
  <si>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</si>
  <si>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</si>
  <si>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</si>
  <si>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</si>
  <si>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</si>
  <si>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</si>
  <si>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</si>
  <si>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</si>
  <si>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</si>
  <si>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</si>
  <si>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</si>
  <si>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</si>
  <si>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</si>
  <si>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</si>
  <si>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</si>
  <si>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</si>
  <si>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</si>
  <si>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</si>
  <si>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</si>
  <si>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</si>
  <si>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</si>
  <si>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</si>
  <si>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</si>
  <si>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</si>
  <si>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</si>
  <si>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</si>
  <si>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</si>
  <si>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</si>
  <si>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</si>
  <si>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</si>
  <si>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</si>
  <si>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</si>
  <si>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</si>
  <si>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</si>
  <si>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</si>
  <si>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</si>
  <si>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</si>
  <si>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</si>
  <si>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</si>
  <si>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</si>
  <si>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</si>
  <si>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</si>
  <si>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</si>
  <si>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</si>
  <si>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</si>
  <si>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</si>
  <si>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</si>
  <si>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</si>
  <si>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</si>
  <si>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</si>
  <si>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</si>
  <si>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</si>
  <si>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</si>
  <si>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</si>
  <si>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</si>
  <si>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</si>
  <si>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</si>
  <si>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</si>
  <si>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</si>
  <si>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</si>
  <si>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</si>
  <si>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</si>
  <si>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</si>
  <si>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</si>
  <si>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</si>
  <si>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</si>
  <si>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</si>
  <si>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</si>
  <si>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</si>
  <si>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</si>
  <si>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</si>
  <si>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</si>
  <si>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</si>
  <si>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</si>
  <si>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</si>
  <si>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</si>
  <si>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</si>
  <si>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</si>
  <si>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</si>
  <si>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</si>
  <si>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</si>
  <si>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</si>
  <si>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</si>
  <si>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</si>
  <si>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</si>
  <si>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</si>
  <si>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</si>
  <si>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</si>
  <si>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</si>
  <si>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</si>
  <si>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</si>
  <si>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</si>
  <si>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</si>
  <si>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</si>
  <si>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</si>
  <si>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</si>
  <si>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</si>
  <si>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</si>
  <si>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</si>
  <si>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</si>
  <si>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</si>
  <si>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</si>
  <si>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</si>
  <si>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</si>
  <si>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</si>
  <si>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</si>
  <si>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</si>
  <si>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</si>
  <si>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</si>
  <si>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</si>
  <si>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</si>
  <si>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</si>
  <si>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</si>
  <si>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</si>
  <si>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</si>
  <si>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</si>
  <si>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</si>
  <si>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</si>
  <si>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</si>
  <si>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</si>
  <si>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</si>
  <si>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</si>
  <si>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</si>
  <si>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</si>
  <si>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</si>
  <si>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</si>
  <si>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</si>
  <si>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</si>
  <si>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</si>
  <si>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</si>
  <si>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</si>
  <si>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</si>
  <si>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</si>
  <si>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</si>
  <si>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</si>
  <si>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</si>
  <si>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</si>
  <si>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</si>
  <si>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</si>
  <si>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</si>
  <si>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</si>
  <si>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</si>
  <si>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</si>
  <si>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</si>
  <si>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</si>
  <si>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</si>
  <si>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</si>
  <si>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</si>
  <si>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</si>
  <si>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</si>
  <si>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</si>
  <si>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</si>
  <si>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</si>
  <si>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</si>
  <si>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</si>
  <si>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</si>
  <si>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</si>
  <si>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</si>
  <si>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</si>
  <si>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</si>
  <si>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</si>
  <si>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</si>
  <si>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</si>
  <si>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</si>
  <si>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</si>
  <si>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</si>
  <si>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</si>
  <si>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</si>
  <si>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</si>
  <si>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</si>
  <si>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</si>
  <si>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</si>
  <si>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</si>
  <si>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</si>
  <si>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</si>
  <si>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</si>
  <si>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</si>
  <si>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</si>
  <si>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</si>
  <si>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</si>
  <si>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</si>
  <si>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</si>
  <si>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</si>
  <si>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</si>
  <si>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</si>
  <si>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</si>
  <si>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</si>
  <si>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</si>
  <si>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</si>
  <si>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</si>
  <si>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</si>
  <si>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</si>
  <si>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</si>
  <si>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</si>
  <si>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</si>
  <si>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</si>
  <si>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</si>
  <si>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</si>
  <si>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</si>
  <si>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</si>
  <si>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</si>
  <si>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</si>
  <si>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</si>
  <si>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</si>
  <si>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</si>
  <si>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</si>
  <si>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</si>
  <si>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</si>
  <si>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</si>
  <si>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</si>
  <si>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</si>
  <si>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</si>
  <si>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</si>
  <si>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</si>
  <si>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</si>
  <si>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</si>
  <si>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</si>
  <si>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</si>
  <si>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</si>
  <si>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</si>
  <si>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</si>
  <si>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</si>
  <si>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</si>
  <si>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</si>
  <si>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</si>
  <si>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</si>
  <si>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</si>
  <si>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</si>
  <si>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</si>
  <si>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</si>
  <si>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</si>
  <si>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</si>
  <si>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</si>
  <si>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</si>
  <si>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</si>
  <si>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</si>
  <si>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</si>
  <si>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</si>
  <si>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</si>
  <si>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</si>
  <si>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</si>
  <si>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</si>
  <si>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</si>
  <si>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</si>
  <si>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</si>
  <si>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</si>
  <si>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</si>
  <si>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</si>
  <si>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</si>
  <si>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</si>
  <si>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</si>
  <si>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</si>
  <si>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</si>
  <si>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</si>
  <si>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</si>
  <si>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</si>
  <si>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</si>
  <si>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</si>
  <si>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</si>
  <si>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</si>
  <si>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</si>
  <si>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</si>
  <si>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</si>
  <si>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</si>
  <si>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</si>
  <si>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</si>
  <si>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</si>
  <si>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</si>
  <si>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</si>
  <si>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</si>
  <si>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</si>
  <si>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</si>
  <si>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</si>
  <si>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</si>
  <si>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</si>
  <si>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</si>
  <si>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</si>
  <si>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</si>
  <si>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</si>
  <si>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</si>
  <si>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</si>
  <si>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</si>
  <si>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</si>
  <si>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</si>
  <si>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</si>
  <si>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</si>
  <si>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</si>
  <si>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</si>
  <si>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</si>
  <si>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</si>
  <si>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</si>
  <si>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</si>
  <si>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</si>
  <si>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</si>
  <si>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</si>
  <si>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</si>
  <si>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</si>
  <si>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</si>
  <si>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</si>
  <si>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</si>
  <si>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</si>
  <si>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</si>
  <si>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</si>
  <si>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</si>
  <si>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</si>
  <si>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</si>
  <si>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</si>
  <si>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</si>
  <si>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</si>
  <si>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</si>
  <si>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</si>
  <si>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</si>
  <si>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</si>
  <si>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</si>
  <si>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</si>
  <si>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</si>
  <si>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</si>
  <si>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</si>
  <si>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</si>
  <si>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</si>
  <si>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</si>
  <si>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</si>
  <si>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</si>
  <si>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</si>
  <si>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</si>
  <si>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</si>
  <si>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</si>
  <si>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</si>
  <si>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</si>
  <si>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</si>
  <si>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</si>
  <si>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</si>
  <si>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</si>
  <si>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</si>
  <si>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</si>
  <si>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</si>
  <si>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</si>
  <si>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</si>
  <si>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</si>
  <si>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</si>
  <si>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</si>
  <si>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</si>
  <si>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</si>
  <si>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</si>
  <si>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</si>
  <si>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</si>
  <si>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</si>
  <si>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</si>
  <si>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</si>
  <si>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</si>
  <si>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</si>
  <si>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</si>
  <si>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</si>
  <si>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</si>
  <si>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</si>
  <si>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</si>
  <si>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</si>
  <si>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</si>
  <si>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</si>
  <si>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</si>
  <si>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</si>
  <si>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</si>
  <si>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</si>
  <si>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</si>
  <si>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</si>
  <si>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</si>
  <si>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</si>
  <si>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</si>
  <si>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</si>
  <si>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</si>
  <si>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</si>
  <si>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</si>
  <si>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</si>
  <si>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</si>
  <si>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</si>
  <si>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</si>
  <si>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</si>
  <si>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</si>
  <si>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</si>
  <si>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</si>
  <si>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</si>
  <si>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</si>
  <si>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</si>
  <si>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</si>
  <si>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</si>
  <si>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</si>
  <si>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</si>
  <si>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</si>
  <si>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</si>
  <si>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</si>
  <si>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</si>
  <si>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</si>
  <si>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</si>
  <si>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</si>
  <si>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</si>
  <si>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</si>
  <si>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</si>
  <si>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</si>
  <si>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</si>
  <si>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</si>
  <si>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</si>
  <si>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</si>
  <si>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</si>
  <si>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</si>
  <si>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</si>
  <si>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</si>
  <si>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</si>
  <si>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</si>
  <si>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</si>
  <si>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</si>
  <si>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</si>
  <si>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</si>
  <si>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</si>
  <si>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</si>
  <si>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</si>
  <si>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</si>
  <si>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</si>
  <si>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</si>
  <si>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</si>
  <si>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</si>
  <si>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</si>
  <si>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</si>
  <si>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</si>
  <si>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</si>
  <si>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</si>
  <si>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</si>
  <si>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</si>
  <si>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</si>
  <si>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</si>
  <si>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</si>
  <si>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</si>
  <si>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</si>
  <si>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</si>
  <si>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</si>
  <si>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</si>
  <si>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</si>
  <si>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</si>
  <si>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</si>
  <si>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</si>
  <si>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</si>
  <si>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</si>
  <si>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</si>
  <si>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</si>
  <si>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</si>
  <si>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</si>
  <si>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</si>
  <si>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</si>
  <si>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</si>
  <si>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</si>
  <si>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</si>
  <si>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</si>
  <si>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</si>
  <si>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</si>
  <si>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</si>
  <si>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</si>
  <si>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</si>
  <si>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</si>
  <si>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</si>
  <si>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</si>
  <si>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</si>
  <si>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</si>
  <si>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</si>
  <si>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</si>
  <si>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</si>
  <si>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</si>
  <si>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</si>
  <si>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</si>
  <si>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</si>
  <si>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</si>
  <si>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</si>
  <si>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</si>
  <si>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</si>
  <si>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</si>
  <si>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</si>
  <si>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</si>
  <si>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</si>
  <si>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</si>
  <si>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</si>
  <si>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</si>
  <si>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</si>
  <si>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</si>
  <si>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</si>
  <si>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</si>
  <si>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</si>
  <si>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</si>
  <si>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</si>
  <si>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</si>
  <si>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</si>
  <si>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</si>
  <si>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</si>
  <si>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</si>
  <si>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</si>
  <si>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</si>
  <si>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</si>
  <si>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</si>
  <si>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</si>
  <si>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</si>
  <si>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</si>
  <si>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</si>
  <si>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</si>
  <si>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</si>
  <si>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</si>
  <si>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</si>
  <si>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</si>
  <si>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</si>
  <si>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</si>
  <si>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</si>
  <si>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</si>
  <si>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</si>
  <si>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</si>
  <si>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</si>
  <si>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</si>
  <si>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</si>
  <si>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</si>
  <si>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</si>
  <si>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</si>
  <si>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</si>
  <si>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</si>
  <si>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</si>
  <si>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</si>
  <si>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</si>
  <si>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</si>
  <si>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</si>
  <si>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</si>
  <si>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</si>
  <si>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</si>
  <si>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</si>
  <si>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</si>
  <si>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</si>
  <si>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</si>
  <si>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</si>
  <si>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</si>
  <si>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</si>
  <si>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</si>
  <si>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</si>
  <si>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</si>
  <si>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</si>
  <si>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</si>
  <si>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</si>
  <si>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</si>
  <si>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</si>
  <si>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</si>
  <si>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</si>
  <si>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</si>
  <si>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</si>
  <si>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</si>
  <si>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</si>
  <si>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</si>
  <si>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</si>
  <si>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</si>
  <si>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</si>
  <si>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</si>
  <si>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</si>
  <si>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</si>
  <si>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</si>
  <si>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</si>
  <si>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</si>
  <si>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</si>
  <si>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</si>
  <si>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</si>
  <si>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</si>
  <si>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</si>
  <si>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</si>
  <si>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</si>
  <si>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</si>
  <si>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</si>
  <si>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</si>
  <si>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</si>
  <si>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</si>
  <si>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</si>
  <si>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</si>
  <si>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</si>
  <si>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</si>
  <si>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</si>
  <si>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</si>
  <si>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</si>
  <si>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</si>
  <si>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</si>
  <si>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</si>
  <si>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</si>
  <si>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</si>
  <si>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</si>
  <si>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</si>
  <si>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</si>
  <si>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</si>
  <si>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</si>
  <si>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</si>
  <si>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</si>
  <si>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</si>
  <si>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</si>
  <si>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</si>
  <si>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</si>
  <si>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VRBANI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</si>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</sst>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2501841.23</v>
      </c>
      <c r="D2" s="7">
        <f>'PR-RAS'!E6</f>
        <v>2771428.58</v>
      </c>
      <c r="E2" s="7">
        <v>0</v>
      </c>
      <c r="F2" s="7">
        <v>0</v>
      </c>
      <c r="G2" s="8">
        <f t="shared" ref="G2:G274" si="0">(B2/1000)*(C2*1+D2*2)</f>
        <v>8044.6983900000005</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1890650.8</v>
      </c>
      <c r="D45" s="2">
        <f>'PR-RAS'!E49</f>
        <v>2028756.8900000001</v>
      </c>
      <c r="E45" s="2">
        <v>0</v>
      </c>
      <c r="F45" s="2">
        <v>0</v>
      </c>
      <c r="G45" s="3">
        <f t="shared" si="0"/>
        <v>261719.24151999998</v>
      </c>
      <c r="H45" s="3">
        <f t="shared" si="1"/>
        <v>0.30999999982304871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1873197.73</v>
      </c>
      <c r="D64" s="2">
        <f>'PR-RAS'!E68</f>
        <v>1999849.02</v>
      </c>
      <c r="E64" s="2">
        <v>0</v>
      </c>
      <c r="F64" s="2">
        <v>0</v>
      </c>
      <c r="G64" s="3">
        <f t="shared" si="0"/>
        <v>369992.43351</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1873197.73</v>
      </c>
      <c r="D65" s="2">
        <f>'PR-RAS'!E69</f>
        <v>1999849.02</v>
      </c>
      <c r="E65" s="2">
        <v>0</v>
      </c>
      <c r="F65" s="2">
        <v>0</v>
      </c>
      <c r="G65" s="3">
        <f t="shared" si="0"/>
        <v>375865.32928000001</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17453.07</v>
      </c>
      <c r="D73" s="2">
        <f>'PR-RAS'!E77</f>
        <v>28907.87</v>
      </c>
      <c r="E73" s="2">
        <v>0</v>
      </c>
      <c r="F73" s="2">
        <v>0</v>
      </c>
      <c r="G73" s="3">
        <f t="shared" si="0"/>
        <v>5419.3543199999995</v>
      </c>
      <c r="H73" s="3">
        <f t="shared" si="1"/>
        <v>0.2000000000007276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344</v>
      </c>
      <c r="D74" s="2">
        <f>'PR-RAS'!E78</f>
        <v>244</v>
      </c>
      <c r="E74" s="2">
        <v>0</v>
      </c>
      <c r="F74" s="2">
        <v>0</v>
      </c>
      <c r="G74" s="3">
        <f t="shared" si="0"/>
        <v>60.735999999999997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17109.07</v>
      </c>
      <c r="D76" s="2">
        <f>'PR-RAS'!E80</f>
        <v>28663.87</v>
      </c>
      <c r="E76" s="2">
        <v>0</v>
      </c>
      <c r="F76" s="2">
        <v>0</v>
      </c>
      <c r="G76" s="3">
        <f t="shared" si="0"/>
        <v>5582.7607499999995</v>
      </c>
      <c r="H76" s="3">
        <f t="shared" si="1"/>
        <v>0.2000000000007276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104207.22</v>
      </c>
      <c r="D102" s="2">
        <f>'PR-RAS'!E106</f>
        <v>108338.77</v>
      </c>
      <c r="E102" s="2">
        <v>0</v>
      </c>
      <c r="F102" s="2">
        <v>0</v>
      </c>
      <c r="G102" s="3">
        <f t="shared" si="0"/>
        <v>32409.360760000003</v>
      </c>
      <c r="H102" s="3">
        <f t="shared" si="1"/>
        <v>0.44999999999708962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104207.22</v>
      </c>
      <c r="D108" s="2">
        <f>'PR-RAS'!E112</f>
        <v>108338.77</v>
      </c>
      <c r="E108" s="2">
        <v>0</v>
      </c>
      <c r="F108" s="2">
        <v>0</v>
      </c>
      <c r="G108" s="3">
        <f t="shared" si="0"/>
        <v>34334.669320000001</v>
      </c>
      <c r="H108" s="3">
        <f t="shared" si="1"/>
        <v>0.44999999999708962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104207.22</v>
      </c>
      <c r="D113" s="2">
        <f>'PR-RAS'!E117</f>
        <v>108338.77</v>
      </c>
      <c r="E113" s="2">
        <v>0</v>
      </c>
      <c r="F113" s="2">
        <v>0</v>
      </c>
      <c r="G113" s="3">
        <f t="shared" si="0"/>
        <v>35939.093120000005</v>
      </c>
      <c r="H113" s="3">
        <f t="shared" si="1"/>
        <v>0.44999999999708962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29787.919999999998</v>
      </c>
      <c r="D121" s="2">
        <f>'PR-RAS'!E125</f>
        <v>27214.87</v>
      </c>
      <c r="E121" s="2">
        <v>0</v>
      </c>
      <c r="F121" s="2">
        <v>0</v>
      </c>
      <c r="G121" s="3">
        <f t="shared" si="0"/>
        <v>10106.119199999999</v>
      </c>
      <c r="H121" s="3">
        <f t="shared" si="1"/>
        <v>0.21000000000276486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29667.919999999998</v>
      </c>
      <c r="D122" s="2">
        <f>'PR-RAS'!E126</f>
        <v>27214.87</v>
      </c>
      <c r="E122" s="2">
        <v>0</v>
      </c>
      <c r="F122" s="2">
        <v>0</v>
      </c>
      <c r="G122" s="3">
        <f t="shared" si="0"/>
        <v>10175.816860000001</v>
      </c>
      <c r="H122" s="3">
        <f t="shared" si="1"/>
        <v>0.21000000000276486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29667.919999999998</v>
      </c>
      <c r="D124" s="2">
        <f>'PR-RAS'!E128</f>
        <v>27214.87</v>
      </c>
      <c r="E124" s="2">
        <v>0</v>
      </c>
      <c r="F124" s="2">
        <v>0</v>
      </c>
      <c r="G124" s="3">
        <f t="shared" si="0"/>
        <v>10344.01218</v>
      </c>
      <c r="H124" s="3">
        <f t="shared" si="1"/>
        <v>0.21000000000276486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v>
      </c>
      <c r="D125" s="2">
        <f>'PR-RAS'!E129</f>
        <v>0</v>
      </c>
      <c r="E125" s="2">
        <v>0</v>
      </c>
      <c r="F125" s="2">
        <v>0</v>
      </c>
      <c r="G125" s="3">
        <f t="shared" si="0"/>
        <v>14.879999999999999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v>
      </c>
      <c r="D126" s="2">
        <f>'PR-RAS'!E130</f>
        <v>0</v>
      </c>
      <c r="E126" s="2">
        <v>0</v>
      </c>
      <c r="F126" s="2">
        <v>0</v>
      </c>
      <c r="G126" s="3">
        <f t="shared" si="0"/>
        <v>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477195.29</v>
      </c>
      <c r="D130" s="2">
        <f>'PR-RAS'!E134</f>
        <v>607118.05000000005</v>
      </c>
      <c r="E130" s="2">
        <v>0</v>
      </c>
      <c r="F130" s="2">
        <v>0</v>
      </c>
      <c r="G130" s="3">
        <f t="shared" si="0"/>
        <v>218194.64931000004</v>
      </c>
      <c r="H130" s="3">
        <f t="shared" si="1"/>
        <v>0.34000000002561137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477195.29</v>
      </c>
      <c r="D131" s="2">
        <f>'PR-RAS'!E135</f>
        <v>607118.05000000005</v>
      </c>
      <c r="E131" s="2">
        <v>0</v>
      </c>
      <c r="F131" s="2">
        <v>0</v>
      </c>
      <c r="G131" s="3">
        <f t="shared" si="0"/>
        <v>219886.08070000002</v>
      </c>
      <c r="H131" s="3">
        <f t="shared" si="1"/>
        <v>0.34000000002561137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476011.24</v>
      </c>
      <c r="D132" s="2">
        <f>'PR-RAS'!E136</f>
        <v>606054.62</v>
      </c>
      <c r="E132" s="2">
        <v>0</v>
      </c>
      <c r="F132" s="2">
        <v>0</v>
      </c>
      <c r="G132" s="3">
        <f t="shared" si="0"/>
        <v>221143.78288000001</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1184.05</v>
      </c>
      <c r="D133" s="2">
        <f>'PR-RAS'!E137</f>
        <v>1063.43</v>
      </c>
      <c r="E133" s="2">
        <v>0</v>
      </c>
      <c r="F133" s="2">
        <v>0</v>
      </c>
      <c r="G133" s="3">
        <f t="shared" si="0"/>
        <v>437.04012</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2443798.9199999995</v>
      </c>
      <c r="D148" s="2">
        <f>'PR-RAS'!E152</f>
        <v>2971520.89</v>
      </c>
      <c r="E148" s="2">
        <v>0</v>
      </c>
      <c r="F148" s="2">
        <v>0</v>
      </c>
      <c r="G148" s="3">
        <f t="shared" si="0"/>
        <v>1232865.5828999998</v>
      </c>
      <c r="H148" s="3">
        <f t="shared" si="1"/>
        <v>0.19000000040978193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1887606.0299999998</v>
      </c>
      <c r="D149" s="2">
        <f>'PR-RAS'!E153</f>
        <v>2274776.08</v>
      </c>
      <c r="E149" s="2">
        <v>0</v>
      </c>
      <c r="F149" s="2">
        <v>0</v>
      </c>
      <c r="G149" s="3">
        <f t="shared" si="0"/>
        <v>952699.41211999988</v>
      </c>
      <c r="H149" s="3">
        <f t="shared" si="1"/>
        <v>0.10999999986961484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1563912.22</v>
      </c>
      <c r="D150" s="2">
        <f>'PR-RAS'!E154</f>
        <v>1906635.34</v>
      </c>
      <c r="E150" s="2">
        <v>0</v>
      </c>
      <c r="F150" s="2">
        <v>0</v>
      </c>
      <c r="G150" s="3">
        <f t="shared" si="0"/>
        <v>801200.25210000004</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1563912.22</v>
      </c>
      <c r="D151" s="2">
        <f>'PR-RAS'!E155</f>
        <v>1906635.34</v>
      </c>
      <c r="E151" s="2">
        <v>0</v>
      </c>
      <c r="F151" s="2">
        <v>0</v>
      </c>
      <c r="G151" s="3">
        <f t="shared" si="0"/>
        <v>806577.43500000006</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66150.92</v>
      </c>
      <c r="D155" s="2">
        <f>'PR-RAS'!E159</f>
        <v>52818.17</v>
      </c>
      <c r="E155" s="2">
        <v>0</v>
      </c>
      <c r="F155" s="2">
        <v>0</v>
      </c>
      <c r="G155" s="3">
        <f t="shared" si="0"/>
        <v>26455.23804</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257542.89</v>
      </c>
      <c r="D156" s="2">
        <f>'PR-RAS'!E160</f>
        <v>315322.57</v>
      </c>
      <c r="E156" s="2">
        <v>0</v>
      </c>
      <c r="F156" s="2">
        <v>0</v>
      </c>
      <c r="G156" s="3">
        <f t="shared" si="0"/>
        <v>137669.14465</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257542.89</v>
      </c>
      <c r="D158" s="2">
        <f>'PR-RAS'!E162</f>
        <v>315322.57</v>
      </c>
      <c r="E158" s="2">
        <v>0</v>
      </c>
      <c r="F158" s="2">
        <v>0</v>
      </c>
      <c r="G158" s="3">
        <f t="shared" si="0"/>
        <v>139445.52071000001</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448849.91999999998</v>
      </c>
      <c r="D160" s="2">
        <f>'PR-RAS'!E164</f>
        <v>598670.51</v>
      </c>
      <c r="E160" s="2">
        <v>0</v>
      </c>
      <c r="F160" s="2">
        <v>0</v>
      </c>
      <c r="G160" s="3">
        <f t="shared" si="0"/>
        <v>261744.35946000001</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64202.91</v>
      </c>
      <c r="D161" s="2">
        <f>'PR-RAS'!E165</f>
        <v>63534.97</v>
      </c>
      <c r="E161" s="2">
        <v>0</v>
      </c>
      <c r="F161" s="2">
        <v>0</v>
      </c>
      <c r="G161" s="3">
        <f t="shared" si="0"/>
        <v>30603.656000000003</v>
      </c>
      <c r="H161" s="3">
        <f t="shared" si="1"/>
        <v>0.11999999999534339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7392.9</v>
      </c>
      <c r="D162" s="2">
        <f>'PR-RAS'!E166</f>
        <v>5541</v>
      </c>
      <c r="E162" s="2">
        <v>0</v>
      </c>
      <c r="F162" s="2">
        <v>0</v>
      </c>
      <c r="G162" s="3">
        <f t="shared" si="0"/>
        <v>2974.4589000000001</v>
      </c>
      <c r="H162" s="3">
        <f t="shared" si="1"/>
        <v>0.1000000000003638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55379.01</v>
      </c>
      <c r="D163" s="2">
        <f>'PR-RAS'!E167</f>
        <v>56943.61</v>
      </c>
      <c r="E163" s="2">
        <v>0</v>
      </c>
      <c r="F163" s="2">
        <v>0</v>
      </c>
      <c r="G163" s="3">
        <f t="shared" si="0"/>
        <v>27421.129260000002</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1108</v>
      </c>
      <c r="D164" s="2">
        <f>'PR-RAS'!E168</f>
        <v>747.36</v>
      </c>
      <c r="E164" s="2">
        <v>0</v>
      </c>
      <c r="F164" s="2">
        <v>0</v>
      </c>
      <c r="G164" s="3">
        <f t="shared" si="0"/>
        <v>424.24336000000005</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323</v>
      </c>
      <c r="D165" s="2">
        <f>'PR-RAS'!E169</f>
        <v>303</v>
      </c>
      <c r="E165" s="2">
        <v>0</v>
      </c>
      <c r="F165" s="2">
        <v>0</v>
      </c>
      <c r="G165" s="3">
        <f t="shared" si="0"/>
        <v>152.35599999999999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248219.34</v>
      </c>
      <c r="D166" s="2">
        <f>'PR-RAS'!E170</f>
        <v>294317.34000000003</v>
      </c>
      <c r="E166" s="2">
        <v>0</v>
      </c>
      <c r="F166" s="2">
        <v>0</v>
      </c>
      <c r="G166" s="3">
        <f t="shared" si="0"/>
        <v>138080.91330000001</v>
      </c>
      <c r="H166" s="3">
        <f t="shared" si="1"/>
        <v>0.68000000002211891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22527.3</v>
      </c>
      <c r="D167" s="2">
        <f>'PR-RAS'!E171</f>
        <v>24354.94</v>
      </c>
      <c r="E167" s="2">
        <v>0</v>
      </c>
      <c r="F167" s="2">
        <v>0</v>
      </c>
      <c r="G167" s="3">
        <f t="shared" si="0"/>
        <v>11825.371879999999</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145045.16</v>
      </c>
      <c r="D168" s="2">
        <f>'PR-RAS'!E172</f>
        <v>173873.54</v>
      </c>
      <c r="E168" s="2">
        <v>0</v>
      </c>
      <c r="F168" s="2">
        <v>0</v>
      </c>
      <c r="G168" s="3">
        <f t="shared" si="0"/>
        <v>82296.304080000002</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68554.03</v>
      </c>
      <c r="D169" s="2">
        <f>'PR-RAS'!E173</f>
        <v>77915.83</v>
      </c>
      <c r="E169" s="2">
        <v>0</v>
      </c>
      <c r="F169" s="2">
        <v>0</v>
      </c>
      <c r="G169" s="3">
        <f t="shared" si="0"/>
        <v>37696.795920000004</v>
      </c>
      <c r="H169" s="3">
        <f t="shared" si="1"/>
        <v>0.19999999999708962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7723.94</v>
      </c>
      <c r="D170" s="2">
        <f>'PR-RAS'!E174</f>
        <v>8889.43</v>
      </c>
      <c r="E170" s="2">
        <v>0</v>
      </c>
      <c r="F170" s="2">
        <v>0</v>
      </c>
      <c r="G170" s="3">
        <f t="shared" si="0"/>
        <v>4309.9732000000004</v>
      </c>
      <c r="H170" s="3">
        <f t="shared" si="1"/>
        <v>0.49000000000069122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3705.62</v>
      </c>
      <c r="D171" s="2">
        <f>'PR-RAS'!E175</f>
        <v>7743.15</v>
      </c>
      <c r="E171" s="2">
        <v>0</v>
      </c>
      <c r="F171" s="2">
        <v>0</v>
      </c>
      <c r="G171" s="3">
        <f t="shared" si="0"/>
        <v>3262.6264000000001</v>
      </c>
      <c r="H171" s="3">
        <f t="shared" si="1"/>
        <v>0.52999999999974534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663.29</v>
      </c>
      <c r="D173" s="2">
        <f>'PR-RAS'!E177</f>
        <v>1540.45</v>
      </c>
      <c r="E173" s="2">
        <v>0</v>
      </c>
      <c r="F173" s="2">
        <v>0</v>
      </c>
      <c r="G173" s="3">
        <f t="shared" si="0"/>
        <v>644.00067999999999</v>
      </c>
      <c r="H173" s="3">
        <f t="shared" si="1"/>
        <v>0.74000000000000909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100333.09</v>
      </c>
      <c r="D174" s="2">
        <f>'PR-RAS'!E178</f>
        <v>192573.24</v>
      </c>
      <c r="E174" s="2">
        <v>0</v>
      </c>
      <c r="F174" s="2">
        <v>0</v>
      </c>
      <c r="G174" s="3">
        <f t="shared" si="0"/>
        <v>83987.965609999985</v>
      </c>
      <c r="H174" s="3">
        <f t="shared" si="1"/>
        <v>0.32999999998719431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6412.27</v>
      </c>
      <c r="D175" s="2">
        <f>'PR-RAS'!E179</f>
        <v>6967.4</v>
      </c>
      <c r="E175" s="2">
        <v>0</v>
      </c>
      <c r="F175" s="2">
        <v>0</v>
      </c>
      <c r="G175" s="3">
        <f t="shared" si="0"/>
        <v>3540.3901799999999</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33635.040000000001</v>
      </c>
      <c r="D176" s="2">
        <f>'PR-RAS'!E180</f>
        <v>92996.78</v>
      </c>
      <c r="E176" s="2">
        <v>0</v>
      </c>
      <c r="F176" s="2">
        <v>0</v>
      </c>
      <c r="G176" s="3">
        <f t="shared" si="0"/>
        <v>38435.004999999997</v>
      </c>
      <c r="H176" s="3">
        <f t="shared" si="1"/>
        <v>0.26000000000203727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15855.47</v>
      </c>
      <c r="D178" s="2">
        <f>'PR-RAS'!E182</f>
        <v>43094.47</v>
      </c>
      <c r="E178" s="2">
        <v>0</v>
      </c>
      <c r="F178" s="2">
        <v>0</v>
      </c>
      <c r="G178" s="3">
        <f t="shared" si="0"/>
        <v>18061.860570000001</v>
      </c>
      <c r="H178" s="3">
        <f t="shared" si="1"/>
        <v>0.94000000000050932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6555.91</v>
      </c>
      <c r="D180" s="2">
        <f>'PR-RAS'!E184</f>
        <v>2080.4499999999998</v>
      </c>
      <c r="E180" s="2">
        <v>0</v>
      </c>
      <c r="F180" s="2">
        <v>0</v>
      </c>
      <c r="G180" s="3">
        <f t="shared" si="0"/>
        <v>1918.3089899999998</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21577.58</v>
      </c>
      <c r="D181" s="2">
        <f>'PR-RAS'!E185</f>
        <v>16588.98</v>
      </c>
      <c r="E181" s="2">
        <v>0</v>
      </c>
      <c r="F181" s="2">
        <v>0</v>
      </c>
      <c r="G181" s="3">
        <f t="shared" si="0"/>
        <v>9855.9971999999998</v>
      </c>
      <c r="H181" s="3">
        <f t="shared" si="1"/>
        <v>0.43999999999869033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14595.32</v>
      </c>
      <c r="D182" s="2">
        <f>'PR-RAS'!E186</f>
        <v>17182.36</v>
      </c>
      <c r="E182" s="2">
        <v>0</v>
      </c>
      <c r="F182" s="2">
        <v>0</v>
      </c>
      <c r="G182" s="3">
        <f t="shared" si="0"/>
        <v>8861.7672399999992</v>
      </c>
      <c r="H182" s="3">
        <f t="shared" si="1"/>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1701.5</v>
      </c>
      <c r="D183" s="2">
        <f>'PR-RAS'!E187</f>
        <v>13662.8</v>
      </c>
      <c r="E183" s="2">
        <v>0</v>
      </c>
      <c r="F183" s="2">
        <v>0</v>
      </c>
      <c r="G183" s="3">
        <f t="shared" si="0"/>
        <v>5282.9321999999993</v>
      </c>
      <c r="H183" s="3">
        <f t="shared" si="1"/>
        <v>0.7000000000007276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36094.58</v>
      </c>
      <c r="D190" s="2">
        <f>'PR-RAS'!E194</f>
        <v>48244.959999999999</v>
      </c>
      <c r="E190" s="2">
        <v>0</v>
      </c>
      <c r="F190" s="2">
        <v>0</v>
      </c>
      <c r="G190" s="3">
        <f t="shared" si="0"/>
        <v>25058.470499999999</v>
      </c>
      <c r="H190" s="3">
        <f t="shared" si="1"/>
        <v>0.45999999999912689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3864.57</v>
      </c>
      <c r="D191" s="2">
        <f>'PR-RAS'!E195</f>
        <v>2335.62</v>
      </c>
      <c r="E191" s="2">
        <v>0</v>
      </c>
      <c r="F191" s="2">
        <v>0</v>
      </c>
      <c r="G191" s="3">
        <f t="shared" si="0"/>
        <v>1621.8038999999999</v>
      </c>
      <c r="H191" s="3">
        <f t="shared" si="1"/>
        <v>0.80999999999994543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4903.59</v>
      </c>
      <c r="E192" s="2">
        <v>0</v>
      </c>
      <c r="F192" s="2">
        <v>0</v>
      </c>
      <c r="G192" s="3">
        <f t="shared" si="0"/>
        <v>1873.17138</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1268.5899999999999</v>
      </c>
      <c r="D193" s="2">
        <f>'PR-RAS'!E197</f>
        <v>3934.6</v>
      </c>
      <c r="E193" s="2">
        <v>0</v>
      </c>
      <c r="F193" s="2">
        <v>0</v>
      </c>
      <c r="G193" s="3">
        <f t="shared" si="0"/>
        <v>1754.4556799999998</v>
      </c>
      <c r="H193" s="3">
        <f t="shared" si="1"/>
        <v>0.8100000000001728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224.09</v>
      </c>
      <c r="D194" s="2">
        <f>'PR-RAS'!E198</f>
        <v>385</v>
      </c>
      <c r="E194" s="2">
        <v>0</v>
      </c>
      <c r="F194" s="2">
        <v>0</v>
      </c>
      <c r="G194" s="3">
        <f t="shared" si="0"/>
        <v>191.85937000000001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1919.72</v>
      </c>
      <c r="D195" s="2">
        <f>'PR-RAS'!E199</f>
        <v>4442.87</v>
      </c>
      <c r="E195" s="2">
        <v>0</v>
      </c>
      <c r="F195" s="2">
        <v>0</v>
      </c>
      <c r="G195" s="3">
        <f t="shared" si="0"/>
        <v>2096.2592399999999</v>
      </c>
      <c r="H195" s="3">
        <f t="shared" si="1"/>
        <v>0.41000000000008185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300</v>
      </c>
      <c r="D196" s="2">
        <f>'PR-RAS'!E200</f>
        <v>0</v>
      </c>
      <c r="E196" s="2">
        <v>0</v>
      </c>
      <c r="F196" s="2">
        <v>0</v>
      </c>
      <c r="G196" s="3">
        <f t="shared" si="0"/>
        <v>58.5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28517.61</v>
      </c>
      <c r="D197" s="2">
        <f>'PR-RAS'!E201</f>
        <v>32243.279999999999</v>
      </c>
      <c r="E197" s="2">
        <v>0</v>
      </c>
      <c r="F197" s="2">
        <v>0</v>
      </c>
      <c r="G197" s="3">
        <f t="shared" si="0"/>
        <v>18228.817320000002</v>
      </c>
      <c r="H197" s="3">
        <f t="shared" si="1"/>
        <v>0.66999999999825377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1256.55</v>
      </c>
      <c r="D198" s="2">
        <f>'PR-RAS'!E202</f>
        <v>1242.9499999999998</v>
      </c>
      <c r="E198" s="2">
        <v>0</v>
      </c>
      <c r="F198" s="2">
        <v>0</v>
      </c>
      <c r="G198" s="3">
        <f t="shared" si="0"/>
        <v>737.26265000000001</v>
      </c>
      <c r="H198" s="3">
        <f t="shared" si="1"/>
        <v>0.50000000000022737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1256.55</v>
      </c>
      <c r="D212" s="2">
        <f>'PR-RAS'!E216</f>
        <v>1242.9499999999998</v>
      </c>
      <c r="E212" s="2">
        <v>0</v>
      </c>
      <c r="F212" s="2">
        <v>0</v>
      </c>
      <c r="G212" s="3">
        <f t="shared" si="0"/>
        <v>789.65694999999994</v>
      </c>
      <c r="H212" s="3">
        <f t="shared" si="1"/>
        <v>0.50000000000022737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590.12</v>
      </c>
      <c r="D213" s="2">
        <f>'PR-RAS'!E217</f>
        <v>1202.1199999999999</v>
      </c>
      <c r="E213" s="2">
        <v>0</v>
      </c>
      <c r="F213" s="2">
        <v>0</v>
      </c>
      <c r="G213" s="3">
        <f t="shared" si="0"/>
        <v>634.80431999999996</v>
      </c>
      <c r="H213" s="3">
        <f t="shared" si="1"/>
        <v>0.23999999999989541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666.43</v>
      </c>
      <c r="D215" s="2">
        <f>'PR-RAS'!E219</f>
        <v>40.83</v>
      </c>
      <c r="E215" s="2">
        <v>0</v>
      </c>
      <c r="F215" s="2">
        <v>0</v>
      </c>
      <c r="G215" s="3">
        <f t="shared" si="0"/>
        <v>160.09125999999998</v>
      </c>
      <c r="H215" s="3">
        <f t="shared" si="1"/>
        <v>0.59999999999995168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104523.9</v>
      </c>
      <c r="D258" s="2">
        <f>'PR-RAS'!E262</f>
        <v>95114.08</v>
      </c>
      <c r="E258" s="2">
        <v>0</v>
      </c>
      <c r="F258" s="2">
        <v>0</v>
      </c>
      <c r="G258" s="3">
        <f t="shared" si="0"/>
        <v>75751.279420000006</v>
      </c>
      <c r="H258" s="3">
        <f t="shared" si="1"/>
        <v>0.180000000007567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104523.9</v>
      </c>
      <c r="D265" s="2">
        <f>'PR-RAS'!E269</f>
        <v>95114.08</v>
      </c>
      <c r="E265" s="2">
        <v>0</v>
      </c>
      <c r="F265" s="2">
        <v>0</v>
      </c>
      <c r="G265" s="3">
        <f t="shared" si="0"/>
        <v>77814.543839999998</v>
      </c>
      <c r="H265" s="3">
        <f t="shared" si="1"/>
        <v>0.180000000007567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104523.9</v>
      </c>
      <c r="D267" s="2">
        <f>'PR-RAS'!E271</f>
        <v>95114.08</v>
      </c>
      <c r="E267" s="2">
        <v>0</v>
      </c>
      <c r="F267" s="2">
        <v>0</v>
      </c>
      <c r="G267" s="3">
        <f t="shared" si="0"/>
        <v>78404.047960000011</v>
      </c>
      <c r="H267" s="3">
        <f t="shared" si="1"/>
        <v>0.180000000007567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1562.52</v>
      </c>
      <c r="D269" s="2">
        <f>'PR-RAS'!E273</f>
        <v>1717.27</v>
      </c>
      <c r="E269" s="2">
        <v>0</v>
      </c>
      <c r="F269" s="2">
        <v>0</v>
      </c>
      <c r="G269" s="3">
        <f t="shared" si="0"/>
        <v>1339.21208</v>
      </c>
      <c r="H269" s="3">
        <f t="shared" si="1"/>
        <v>0.75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1562.52</v>
      </c>
      <c r="D270" s="2">
        <f>'PR-RAS'!E274</f>
        <v>1717.27</v>
      </c>
      <c r="E270" s="2">
        <v>0</v>
      </c>
      <c r="F270" s="2">
        <v>0</v>
      </c>
      <c r="G270" s="3">
        <f t="shared" si="0"/>
        <v>1344.2091399999999</v>
      </c>
      <c r="H270" s="3">
        <f t="shared" si="1"/>
        <v>0.75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1562.52</v>
      </c>
      <c r="D272" s="2">
        <f>'PR-RAS'!E276</f>
        <v>1717.27</v>
      </c>
      <c r="E272" s="2">
        <v>0</v>
      </c>
      <c r="F272" s="2">
        <v>0</v>
      </c>
      <c r="G272" s="3">
        <f t="shared" si="0"/>
        <v>1354.20326</v>
      </c>
      <c r="H272" s="3">
        <f t="shared" si="1"/>
        <v>0.75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2443798.9199999995</v>
      </c>
      <c r="D295" s="2">
        <f>'PR-RAS'!E299</f>
        <v>2971520.89</v>
      </c>
      <c r="E295" s="2">
        <v>0</v>
      </c>
      <c r="F295" s="2">
        <v>0</v>
      </c>
      <c r="G295" s="3">
        <f t="shared" si="12"/>
        <v>2465731.1657999996</v>
      </c>
      <c r="H295" s="3">
        <f t="shared" si="13"/>
        <v>0.19000000040978193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58042.310000000522</v>
      </c>
      <c r="D296" s="2">
        <f>'PR-RAS'!E300</f>
        <v>0</v>
      </c>
      <c r="E296" s="2">
        <v>0</v>
      </c>
      <c r="F296" s="2">
        <v>0</v>
      </c>
      <c r="G296" s="3">
        <f t="shared" si="12"/>
        <v>17122.481450000152</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200092.31000000006</v>
      </c>
      <c r="E297" s="2">
        <v>0</v>
      </c>
      <c r="F297" s="2">
        <v>0</v>
      </c>
      <c r="G297" s="3">
        <f t="shared" si="12"/>
        <v>118454.64752000003</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24005.81</v>
      </c>
      <c r="D298" s="2">
        <f>'PR-RAS'!E302</f>
        <v>82048.12</v>
      </c>
      <c r="E298" s="2">
        <v>0</v>
      </c>
      <c r="F298" s="2">
        <v>0</v>
      </c>
      <c r="G298" s="3">
        <f t="shared" si="12"/>
        <v>55866.308849999994</v>
      </c>
      <c r="H298" s="3">
        <f t="shared" si="13"/>
        <v>0.30999999999403371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18782.29</v>
      </c>
      <c r="D300" s="2">
        <f>'PR-RAS'!E304</f>
        <v>185817.1</v>
      </c>
      <c r="E300" s="2">
        <v>0</v>
      </c>
      <c r="F300" s="2">
        <v>0</v>
      </c>
      <c r="G300" s="3">
        <f t="shared" si="12"/>
        <v>116734.53051</v>
      </c>
      <c r="H300" s="3">
        <f t="shared" si="13"/>
        <v>0.39000000000669388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1968.11</v>
      </c>
      <c r="D301" s="2">
        <f>'PR-RAS'!E305</f>
        <v>2663.07</v>
      </c>
      <c r="E301" s="2">
        <v>0</v>
      </c>
      <c r="F301" s="2">
        <v>0</v>
      </c>
      <c r="G301" s="3">
        <f t="shared" si="12"/>
        <v>2188.2750000000001</v>
      </c>
      <c r="H301" s="3">
        <f t="shared" si="13"/>
        <v>0.18000000000006366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18798.14</v>
      </c>
      <c r="D355" s="2">
        <f>'PR-RAS'!E360</f>
        <v>29140.799999999999</v>
      </c>
      <c r="E355" s="2">
        <v>0</v>
      </c>
      <c r="F355" s="2">
        <v>0</v>
      </c>
      <c r="G355" s="3">
        <f t="shared" si="12"/>
        <v>27286.227959999997</v>
      </c>
      <c r="H355" s="3">
        <f t="shared" si="13"/>
        <v>0.34000000000014552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18798.14</v>
      </c>
      <c r="D368" s="2">
        <f>'PR-RAS'!E373</f>
        <v>29140.799999999999</v>
      </c>
      <c r="E368" s="2">
        <v>0</v>
      </c>
      <c r="F368" s="2">
        <v>0</v>
      </c>
      <c r="G368" s="3">
        <f t="shared" si="12"/>
        <v>28288.264579999995</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5895.4600000000009</v>
      </c>
      <c r="D374" s="2">
        <f>'PR-RAS'!E379</f>
        <v>16417.41</v>
      </c>
      <c r="E374" s="2">
        <v>0</v>
      </c>
      <c r="F374" s="2">
        <v>0</v>
      </c>
      <c r="G374" s="3">
        <f t="shared" si="12"/>
        <v>14446.39444</v>
      </c>
      <c r="H374" s="3">
        <f t="shared" si="13"/>
        <v>0.87000000000080036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2009.55</v>
      </c>
      <c r="D375" s="2">
        <f>'PR-RAS'!E380</f>
        <v>8392.6200000000008</v>
      </c>
      <c r="E375" s="2">
        <v>0</v>
      </c>
      <c r="F375" s="2">
        <v>0</v>
      </c>
      <c r="G375" s="3">
        <f t="shared" si="12"/>
        <v>7029.2514600000004</v>
      </c>
      <c r="H375" s="3">
        <f t="shared" si="13"/>
        <v>0.82999999999924512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1227</v>
      </c>
      <c r="D377" s="2">
        <f>'PR-RAS'!E382</f>
        <v>0</v>
      </c>
      <c r="E377" s="2">
        <v>0</v>
      </c>
      <c r="F377" s="2">
        <v>0</v>
      </c>
      <c r="G377" s="3">
        <f t="shared" si="12"/>
        <v>461.35199999999998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122.09</v>
      </c>
      <c r="D379" s="2">
        <f>'PR-RAS'!E384</f>
        <v>0</v>
      </c>
      <c r="E379" s="2">
        <v>0</v>
      </c>
      <c r="F379" s="2">
        <v>0</v>
      </c>
      <c r="G379" s="3">
        <f t="shared" si="12"/>
        <v>46.150020000000005</v>
      </c>
      <c r="H379" s="3">
        <f t="shared" si="13"/>
        <v>9.0000000000003411E-2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2536.8200000000002</v>
      </c>
      <c r="D381" s="2">
        <f>'PR-RAS'!E386</f>
        <v>8024.79</v>
      </c>
      <c r="E381" s="2">
        <v>0</v>
      </c>
      <c r="F381" s="2">
        <v>0</v>
      </c>
      <c r="G381" s="3">
        <f t="shared" si="12"/>
        <v>7062.8320000000003</v>
      </c>
      <c r="H381" s="3">
        <f t="shared" si="1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12902.68</v>
      </c>
      <c r="D388" s="2">
        <f>'PR-RAS'!E393</f>
        <v>12723.39</v>
      </c>
      <c r="E388" s="2">
        <v>0</v>
      </c>
      <c r="F388" s="2">
        <v>0</v>
      </c>
      <c r="G388" s="3">
        <f t="shared" si="12"/>
        <v>14841.241019999999</v>
      </c>
      <c r="H388" s="3">
        <f t="shared" si="13"/>
        <v>0.70999999999912689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12902.68</v>
      </c>
      <c r="D389" s="2">
        <f>'PR-RAS'!E394</f>
        <v>12723.39</v>
      </c>
      <c r="E389" s="2">
        <v>0</v>
      </c>
      <c r="F389" s="2">
        <v>0</v>
      </c>
      <c r="G389" s="3">
        <f t="shared" si="12"/>
        <v>14879.590480000001</v>
      </c>
      <c r="H389" s="3">
        <f t="shared" si="13"/>
        <v>0.70999999999912689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18798.14</v>
      </c>
      <c r="D413" s="2">
        <f>'PR-RAS'!E418</f>
        <v>29140.799999999999</v>
      </c>
      <c r="E413" s="2">
        <v>0</v>
      </c>
      <c r="F413" s="2">
        <v>0</v>
      </c>
      <c r="G413" s="3">
        <f t="shared" si="12"/>
        <v>31756.852879999995</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23259.4</v>
      </c>
      <c r="D415" s="2">
        <f>'PR-RAS'!E420</f>
        <v>42057.54</v>
      </c>
      <c r="E415" s="2">
        <v>0</v>
      </c>
      <c r="F415" s="2">
        <v>0</v>
      </c>
      <c r="G415" s="3">
        <f t="shared" si="12"/>
        <v>44453.034720000003</v>
      </c>
      <c r="H415" s="3">
        <f t="shared" si="13"/>
        <v>0.86000000000058208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2501841.23</v>
      </c>
      <c r="D417" s="2">
        <f>'PR-RAS'!E422</f>
        <v>2771428.58</v>
      </c>
      <c r="E417" s="2">
        <v>0</v>
      </c>
      <c r="F417" s="2">
        <v>0</v>
      </c>
      <c r="G417" s="3">
        <f t="shared" si="12"/>
        <v>3346594.5302400002</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2462597.0599999996</v>
      </c>
      <c r="D418" s="2">
        <f>'PR-RAS'!E423</f>
        <v>3000661.69</v>
      </c>
      <c r="E418" s="2">
        <v>0</v>
      </c>
      <c r="F418" s="2">
        <v>0</v>
      </c>
      <c r="G418" s="3">
        <f t="shared" si="12"/>
        <v>3529454.8234799998</v>
      </c>
      <c r="H418" s="3">
        <f t="shared" si="13"/>
        <v>0.36999999964609742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39244.170000000391</v>
      </c>
      <c r="D419" s="2">
        <f>'PR-RAS'!E424</f>
        <v>0</v>
      </c>
      <c r="E419" s="2">
        <v>0</v>
      </c>
      <c r="F419" s="2">
        <v>0</v>
      </c>
      <c r="G419" s="3">
        <f t="shared" si="12"/>
        <v>16404.063060000164</v>
      </c>
      <c r="H419" s="3">
        <f t="shared" si="13"/>
        <v>0.17000000039115548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229233.10999999987</v>
      </c>
      <c r="E420" s="2">
        <v>0</v>
      </c>
      <c r="F420" s="2">
        <v>0</v>
      </c>
      <c r="G420" s="3">
        <f t="shared" si="12"/>
        <v>192097.34617999988</v>
      </c>
      <c r="H420" s="3">
        <f t="shared" si="13"/>
        <v>0.10999999986961484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746.40999999999985</v>
      </c>
      <c r="D421" s="2">
        <f>'PR-RAS'!E426</f>
        <v>39990.579999999994</v>
      </c>
      <c r="E421" s="2">
        <v>0</v>
      </c>
      <c r="F421" s="2">
        <v>0</v>
      </c>
      <c r="G421" s="3">
        <f t="shared" si="12"/>
        <v>33905.579399999995</v>
      </c>
      <c r="H421" s="3">
        <f t="shared" si="13"/>
        <v>0.83000000000538421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18782.29</v>
      </c>
      <c r="D423" s="2">
        <f>'PR-RAS'!E428</f>
        <v>185817.1</v>
      </c>
      <c r="E423" s="2">
        <v>0</v>
      </c>
      <c r="F423" s="2">
        <v>0</v>
      </c>
      <c r="G423" s="3">
        <f t="shared" si="12"/>
        <v>164755.75878</v>
      </c>
      <c r="H423" s="3">
        <f t="shared" si="13"/>
        <v>0.39000000000669388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2501841.23</v>
      </c>
      <c r="D637" s="2">
        <f>'PR-RAS'!E643</f>
        <v>2771428.58</v>
      </c>
      <c r="E637" s="2">
        <v>0</v>
      </c>
      <c r="F637" s="2">
        <v>0</v>
      </c>
      <c r="G637" s="3">
        <f t="shared" si="14"/>
        <v>5116428.1760400003</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2462597.0599999996</v>
      </c>
      <c r="D638" s="2">
        <f>'PR-RAS'!E644</f>
        <v>3000661.69</v>
      </c>
      <c r="E638" s="2">
        <v>0</v>
      </c>
      <c r="F638" s="2">
        <v>0</v>
      </c>
      <c r="G638" s="3">
        <f t="shared" si="14"/>
        <v>5391517.3202799996</v>
      </c>
      <c r="H638" s="3">
        <f t="shared" si="15"/>
        <v>0.36999999964609742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39244.170000000391</v>
      </c>
      <c r="D639" s="2">
        <f>'PR-RAS'!E645</f>
        <v>0</v>
      </c>
      <c r="E639" s="2">
        <v>0</v>
      </c>
      <c r="F639" s="2">
        <v>0</v>
      </c>
      <c r="G639" s="3">
        <f t="shared" si="14"/>
        <v>25037.780460000249</v>
      </c>
      <c r="H639" s="3">
        <f t="shared" si="15"/>
        <v>0.17000000039115548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229233.10999999987</v>
      </c>
      <c r="E640" s="2">
        <v>0</v>
      </c>
      <c r="F640" s="2">
        <v>0</v>
      </c>
      <c r="G640" s="3">
        <f t="shared" si="14"/>
        <v>292959.91457999987</v>
      </c>
      <c r="H640" s="3">
        <f t="shared" si="15"/>
        <v>0.10999999986961484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746.40999999999985</v>
      </c>
      <c r="D641" s="2">
        <f>'PR-RAS'!E647</f>
        <v>39990.579999999994</v>
      </c>
      <c r="E641" s="2">
        <v>0</v>
      </c>
      <c r="F641" s="2">
        <v>0</v>
      </c>
      <c r="G641" s="3">
        <f t="shared" si="14"/>
        <v>51665.644799999995</v>
      </c>
      <c r="H641" s="3">
        <f t="shared" si="15"/>
        <v>0.83000000000538421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39990.580000000395</v>
      </c>
      <c r="D643" s="2">
        <f>'PR-RAS'!E649</f>
        <v>0</v>
      </c>
      <c r="E643" s="2">
        <v>0</v>
      </c>
      <c r="F643" s="2">
        <v>0</v>
      </c>
      <c r="G643" s="3">
        <f t="shared" si="14"/>
        <v>25673.952360000254</v>
      </c>
      <c r="H643" s="3">
        <f t="shared" si="15"/>
        <v>0.41999999960535206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189242.52999999988</v>
      </c>
      <c r="E644" s="2">
        <v>0</v>
      </c>
      <c r="F644" s="2">
        <v>0</v>
      </c>
      <c r="G644" s="3">
        <f t="shared" si="14"/>
        <v>243365.89357999986</v>
      </c>
      <c r="H644" s="3">
        <f t="shared" si="15"/>
        <v>0.47000000011757948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161103.54999999999</v>
      </c>
      <c r="D645" s="2">
        <f>'PR-RAS'!E651</f>
        <v>0</v>
      </c>
      <c r="E645" s="2">
        <v>0</v>
      </c>
      <c r="F645" s="2">
        <v>0</v>
      </c>
      <c r="G645" s="3">
        <f t="shared" si="14"/>
        <v>103750.6862</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35625.11</v>
      </c>
      <c r="D646" s="2">
        <f>'PR-RAS'!E653</f>
        <v>78757.19</v>
      </c>
      <c r="E646" s="2">
        <v>0</v>
      </c>
      <c r="F646" s="2">
        <v>0</v>
      </c>
      <c r="G646" s="3">
        <f t="shared" si="14"/>
        <v>124574.97104999999</v>
      </c>
      <c r="H646" s="3">
        <f t="shared" si="15"/>
        <v>0.30000000000291038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792455.37</v>
      </c>
      <c r="D647" s="2">
        <f>'PR-RAS'!E654</f>
        <v>914516.1</v>
      </c>
      <c r="E647" s="2">
        <v>0</v>
      </c>
      <c r="F647" s="2">
        <v>0</v>
      </c>
      <c r="G647" s="3">
        <f t="shared" si="14"/>
        <v>1693480.97022</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749323.09</v>
      </c>
      <c r="D648" s="2">
        <f>'PR-RAS'!E655</f>
        <v>924617.37</v>
      </c>
      <c r="E648" s="2">
        <v>0</v>
      </c>
      <c r="F648" s="2">
        <v>0</v>
      </c>
      <c r="G648" s="3">
        <f t="shared" si="14"/>
        <v>1681266.91601</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78757.390000000014</v>
      </c>
      <c r="D649" s="2">
        <f>'PR-RAS'!E656</f>
        <v>68655.920000000042</v>
      </c>
      <c r="E649" s="2">
        <v>0</v>
      </c>
      <c r="F649" s="2">
        <v>0</v>
      </c>
      <c r="G649" s="3">
        <f t="shared" si="14"/>
        <v>140012.86104000008</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80</v>
      </c>
      <c r="E651" s="2">
        <v>0</v>
      </c>
      <c r="F651" s="2">
        <v>0</v>
      </c>
      <c r="G651" s="3">
        <f t="shared" si="14"/>
        <v>155.35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70</v>
      </c>
      <c r="D653" s="2">
        <f>'PR-RAS'!E660</f>
        <v>71</v>
      </c>
      <c r="E653" s="2">
        <v>0</v>
      </c>
      <c r="F653" s="2">
        <v>0</v>
      </c>
      <c r="G653" s="3">
        <f t="shared" si="14"/>
        <v>138.22400000000002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1873197.73</v>
      </c>
      <c r="D676" s="2">
        <f>'PR-RAS'!E683</f>
        <v>1999849.02</v>
      </c>
      <c r="E676" s="2">
        <v>0</v>
      </c>
      <c r="F676" s="2">
        <v>0</v>
      </c>
      <c r="G676" s="3">
        <f t="shared" si="14"/>
        <v>3964204.64475</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104207.22</v>
      </c>
      <c r="D717" s="2">
        <f>'PR-RAS'!E724</f>
        <v>108338.77</v>
      </c>
      <c r="E717" s="2">
        <v>0</v>
      </c>
      <c r="F717" s="2">
        <v>0</v>
      </c>
      <c r="G717" s="3">
        <f t="shared" si="14"/>
        <v>229753.48816000001</v>
      </c>
      <c r="H717" s="3">
        <f t="shared" si="15"/>
        <v>0.44999999999708962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2208.84</v>
      </c>
      <c r="D725" s="2">
        <f>'PR-RAS'!E732</f>
        <v>6048.7</v>
      </c>
      <c r="E725" s="2">
        <v>0</v>
      </c>
      <c r="F725" s="2">
        <v>0</v>
      </c>
      <c r="G725" s="3">
        <f t="shared" si="14"/>
        <v>10357.71776</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55379.01</v>
      </c>
      <c r="D727" s="2">
        <f>'PR-RAS'!E734</f>
        <v>56943.61</v>
      </c>
      <c r="E727" s="2">
        <v>0</v>
      </c>
      <c r="F727" s="2">
        <v>0</v>
      </c>
      <c r="G727" s="3">
        <f t="shared" si="14"/>
        <v>122887.28298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5930.46</v>
      </c>
      <c r="D729" s="2">
        <f>'PR-RAS'!E736</f>
        <v>1621.9</v>
      </c>
      <c r="E729" s="2">
        <v>0</v>
      </c>
      <c r="F729" s="2">
        <v>0</v>
      </c>
      <c r="G729" s="3">
        <f t="shared" si="14"/>
        <v>6678.8612800000001</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20844.080000000002</v>
      </c>
      <c r="D731" s="2">
        <f>'PR-RAS'!E738</f>
        <v>16246.86</v>
      </c>
      <c r="E731" s="2">
        <v>0</v>
      </c>
      <c r="F731" s="2">
        <v>0</v>
      </c>
      <c r="G731" s="3">
        <f t="shared" si="14"/>
        <v>38936.594000000005</v>
      </c>
      <c r="H731" s="3">
        <f t="shared" si="15"/>
        <v>0.22000000000116415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1701.5</v>
      </c>
      <c r="D733" s="2">
        <f>'PR-RAS'!E740</f>
        <v>13662.8</v>
      </c>
      <c r="E733" s="2">
        <v>0</v>
      </c>
      <c r="F733" s="2">
        <v>0</v>
      </c>
      <c r="G733" s="3">
        <f t="shared" si="14"/>
        <v>21247.837199999998</v>
      </c>
      <c r="H733" s="3">
        <f t="shared" si="15"/>
        <v>0.7000000000007276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1679.61</v>
      </c>
      <c r="D734" s="2">
        <f>'PR-RAS'!E741</f>
        <v>2335.62</v>
      </c>
      <c r="E734" s="2">
        <v>0</v>
      </c>
      <c r="F734" s="2">
        <v>0</v>
      </c>
      <c r="G734" s="3">
        <f t="shared" si="14"/>
        <v>4655.1730499999994</v>
      </c>
      <c r="H734" s="3">
        <f t="shared" si="15"/>
        <v>0.77000000000020918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4903.59</v>
      </c>
      <c r="E735" s="2">
        <v>0</v>
      </c>
      <c r="F735" s="2">
        <v>0</v>
      </c>
      <c r="G735" s="3">
        <f t="shared" si="14"/>
        <v>7198.47012</v>
      </c>
      <c r="H735" s="3">
        <f t="shared" si="15"/>
        <v>0.40999999999985448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224.09</v>
      </c>
      <c r="D736" s="2">
        <f>'PR-RAS'!E743</f>
        <v>385</v>
      </c>
      <c r="E736" s="2">
        <v>0</v>
      </c>
      <c r="F736" s="2">
        <v>0</v>
      </c>
      <c r="G736" s="3">
        <f t="shared" ref="G736:G737" si="28">(B736/1000)*(C736*1+D736*2)</f>
        <v>730.65615000000003</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1919.72</v>
      </c>
      <c r="D737" s="2">
        <f>'PR-RAS'!E744</f>
        <v>4442.87</v>
      </c>
      <c r="E737" s="2">
        <v>0</v>
      </c>
      <c r="F737" s="2">
        <v>0</v>
      </c>
      <c r="G737" s="3">
        <f t="shared" si="28"/>
        <v>7952.8185599999988</v>
      </c>
      <c r="H737" s="3">
        <f t="shared" si="29"/>
        <v>0.41000000000008185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104523.9</v>
      </c>
      <c r="D848" s="2">
        <f>'PR-RAS'!E855</f>
        <v>95114.08</v>
      </c>
      <c r="E848" s="2">
        <v>0</v>
      </c>
      <c r="F848" s="2">
        <v>0</v>
      </c>
      <c r="G848" s="3">
        <f t="shared" si="34"/>
        <v>249654.99481999999</v>
      </c>
      <c r="H848" s="3">
        <f t="shared" si="35"/>
        <v>0.180000000007567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1292426.24</v>
      </c>
      <c r="D1011" s="7">
        <f>BILANCA!E6</f>
        <v>1218839.3599999999</v>
      </c>
      <c r="E1011" s="7">
        <v>0</v>
      </c>
      <c r="F1011" s="7">
        <v>0</v>
      </c>
      <c r="G1011" s="8">
        <f t="shared" ref="G1011:G1306" si="38">B1011/1000*C1011+B1011/500*D1011</f>
        <v>3730.1049599999997</v>
      </c>
      <c r="H1011" s="8">
        <f t="shared" si="35"/>
        <v>0.59999999986030161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1024377.62</v>
      </c>
      <c r="D1012" s="2">
        <f>BILANCA!E7</f>
        <v>957830.63</v>
      </c>
      <c r="E1012" s="2">
        <v>0</v>
      </c>
      <c r="F1012" s="2">
        <v>0</v>
      </c>
      <c r="G1012" s="3">
        <f t="shared" si="38"/>
        <v>5880.0777600000001</v>
      </c>
      <c r="H1012" s="3">
        <f t="shared" si="35"/>
        <v>0.75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1023826.15</v>
      </c>
      <c r="D1017" s="2">
        <f>BILANCA!E12</f>
        <v>957279.16</v>
      </c>
      <c r="E1017" s="2">
        <v>0</v>
      </c>
      <c r="F1017" s="2">
        <v>0</v>
      </c>
      <c r="G1017" s="3">
        <f t="shared" si="38"/>
        <v>20568.691290000002</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813608.12</v>
      </c>
      <c r="D1018" s="2">
        <f>BILANCA!E13</f>
        <v>797496.48</v>
      </c>
      <c r="E1018" s="2">
        <v>0</v>
      </c>
      <c r="F1018" s="2">
        <v>0</v>
      </c>
      <c r="G1018" s="3">
        <f t="shared" si="38"/>
        <v>19268.808639999999</v>
      </c>
      <c r="H1018" s="3">
        <f t="shared" si="35"/>
        <v>0.59999999997671694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1238990.98</v>
      </c>
      <c r="D1020" s="2">
        <f>BILANCA!E15</f>
        <v>1238990.98</v>
      </c>
      <c r="E1020" s="2">
        <v>0</v>
      </c>
      <c r="F1020" s="2">
        <v>0</v>
      </c>
      <c r="G1020" s="3">
        <f t="shared" si="38"/>
        <v>37169.729399999997</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425382.86</v>
      </c>
      <c r="D1023" s="2">
        <f>BILANCA!E18</f>
        <v>441494.5</v>
      </c>
      <c r="E1023" s="2">
        <v>0</v>
      </c>
      <c r="F1023" s="2">
        <v>0</v>
      </c>
      <c r="G1023" s="3">
        <f t="shared" si="38"/>
        <v>17008.834179999998</v>
      </c>
      <c r="H1023" s="3">
        <f t="shared" si="35"/>
        <v>0.64000000001396984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101258.84999999998</v>
      </c>
      <c r="D1024" s="2">
        <f>BILANCA!E19</f>
        <v>71599.330000000016</v>
      </c>
      <c r="E1024" s="2">
        <v>0</v>
      </c>
      <c r="F1024" s="2">
        <v>0</v>
      </c>
      <c r="G1024" s="3">
        <f t="shared" si="38"/>
        <v>3422.4051399999998</v>
      </c>
      <c r="H1024" s="3">
        <f t="shared" si="35"/>
        <v>0.48000000003958121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436153.86</v>
      </c>
      <c r="D1025" s="2">
        <f>BILANCA!E20</f>
        <v>455483.72</v>
      </c>
      <c r="E1025" s="2">
        <v>0</v>
      </c>
      <c r="F1025" s="2">
        <v>0</v>
      </c>
      <c r="G1025" s="3">
        <f t="shared" si="38"/>
        <v>20206.819499999998</v>
      </c>
      <c r="H1025" s="3">
        <f t="shared" si="35"/>
        <v>0.42000000004190952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4703.16</v>
      </c>
      <c r="D1026" s="2">
        <f>BILANCA!E21</f>
        <v>4703.16</v>
      </c>
      <c r="E1026" s="2">
        <v>0</v>
      </c>
      <c r="F1026" s="2">
        <v>0</v>
      </c>
      <c r="G1026" s="3">
        <f t="shared" si="38"/>
        <v>225.75167999999996</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10867.13</v>
      </c>
      <c r="D1027" s="2">
        <f>BILANCA!E22</f>
        <v>10867.13</v>
      </c>
      <c r="E1027" s="2">
        <v>0</v>
      </c>
      <c r="F1027" s="2">
        <v>0</v>
      </c>
      <c r="G1027" s="3">
        <f t="shared" si="38"/>
        <v>554.22362999999996</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1566.15</v>
      </c>
      <c r="D1029" s="2">
        <f>BILANCA!E24</f>
        <v>1566.15</v>
      </c>
      <c r="E1029" s="2">
        <v>0</v>
      </c>
      <c r="F1029" s="2">
        <v>0</v>
      </c>
      <c r="G1029" s="3">
        <f t="shared" si="38"/>
        <v>89.27055</v>
      </c>
      <c r="H1029" s="3">
        <f t="shared" si="35"/>
        <v>0.3000000000001819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10917.54</v>
      </c>
      <c r="D1030" s="2">
        <f>BILANCA!E25</f>
        <v>10917.54</v>
      </c>
      <c r="E1030" s="2">
        <v>0</v>
      </c>
      <c r="F1030" s="2">
        <v>0</v>
      </c>
      <c r="G1030" s="3">
        <f t="shared" si="38"/>
        <v>655.05240000000003</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57838.75</v>
      </c>
      <c r="D1031" s="2">
        <f>BILANCA!E26</f>
        <v>59024.04</v>
      </c>
      <c r="E1031" s="2">
        <v>0</v>
      </c>
      <c r="F1031" s="2">
        <v>0</v>
      </c>
      <c r="G1031" s="3">
        <f t="shared" si="38"/>
        <v>3693.6234300000001</v>
      </c>
      <c r="H1031" s="3">
        <f t="shared" si="35"/>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420787.74</v>
      </c>
      <c r="D1033" s="2">
        <f>BILANCA!E28</f>
        <v>470962.41</v>
      </c>
      <c r="E1033" s="2">
        <v>0</v>
      </c>
      <c r="F1033" s="2">
        <v>0</v>
      </c>
      <c r="G1033" s="3">
        <f t="shared" si="38"/>
        <v>31342.388879999999</v>
      </c>
      <c r="H1033" s="3">
        <f t="shared" si="35"/>
        <v>0.66999999998370185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107873.66</v>
      </c>
      <c r="D1040" s="2">
        <f>BILANCA!E35</f>
        <v>87097.829999999987</v>
      </c>
      <c r="E1040" s="2">
        <v>0</v>
      </c>
      <c r="F1040" s="2">
        <v>0</v>
      </c>
      <c r="G1040" s="3">
        <f t="shared" si="38"/>
        <v>8462.0795999999991</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163868.22</v>
      </c>
      <c r="D1041" s="2">
        <f>BILANCA!E36</f>
        <v>176591.61</v>
      </c>
      <c r="E1041" s="2">
        <v>0</v>
      </c>
      <c r="F1041" s="2">
        <v>0</v>
      </c>
      <c r="G1041" s="3">
        <f t="shared" si="38"/>
        <v>16028.594639999999</v>
      </c>
      <c r="H1041" s="3">
        <f t="shared" si="35"/>
        <v>0.61000000001513399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55994.559999999998</v>
      </c>
      <c r="D1045" s="2">
        <f>BILANCA!E40</f>
        <v>89493.78</v>
      </c>
      <c r="E1045" s="2">
        <v>0</v>
      </c>
      <c r="F1045" s="2">
        <v>0</v>
      </c>
      <c r="G1045" s="3">
        <f t="shared" si="38"/>
        <v>8224.3742000000002</v>
      </c>
      <c r="H1045" s="3">
        <f t="shared" si="35"/>
        <v>0.66000000000349246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1085.52</v>
      </c>
      <c r="D1050" s="2">
        <f>BILANCA!E45</f>
        <v>1085.52</v>
      </c>
      <c r="E1050" s="2">
        <v>0</v>
      </c>
      <c r="F1050" s="2">
        <v>0</v>
      </c>
      <c r="G1050" s="3">
        <f t="shared" si="38"/>
        <v>130.26240000000001</v>
      </c>
      <c r="H1050" s="3">
        <f t="shared" si="35"/>
        <v>0.96000000000003638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1085.52</v>
      </c>
      <c r="D1052" s="2">
        <f>BILANCA!E47</f>
        <v>1085.52</v>
      </c>
      <c r="E1052" s="2">
        <v>0</v>
      </c>
      <c r="F1052" s="2">
        <v>0</v>
      </c>
      <c r="G1052" s="3">
        <f t="shared" si="38"/>
        <v>136.77552000000003</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32851.519999999997</v>
      </c>
      <c r="D1059" s="2">
        <f>BILANCA!E54</f>
        <v>36259.160000000003</v>
      </c>
      <c r="E1059" s="2">
        <v>0</v>
      </c>
      <c r="F1059" s="2">
        <v>0</v>
      </c>
      <c r="G1059" s="3">
        <f t="shared" si="38"/>
        <v>5163.1221600000008</v>
      </c>
      <c r="H1059" s="3">
        <f t="shared" si="35"/>
        <v>0.64000000000669388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32851.519999999997</v>
      </c>
      <c r="D1060" s="2">
        <f>BILANCA!E55</f>
        <v>36259.160000000003</v>
      </c>
      <c r="E1060" s="2">
        <v>0</v>
      </c>
      <c r="F1060" s="2">
        <v>0</v>
      </c>
      <c r="G1060" s="3">
        <f t="shared" si="38"/>
        <v>5268.4920000000002</v>
      </c>
      <c r="H1060" s="3">
        <f t="shared" si="35"/>
        <v>0.64000000000669388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268048.62</v>
      </c>
      <c r="D1074" s="2">
        <f>BILANCA!E69</f>
        <v>261008.72999999998</v>
      </c>
      <c r="E1074" s="2">
        <v>0</v>
      </c>
      <c r="F1074" s="2">
        <v>0</v>
      </c>
      <c r="G1074" s="3">
        <f t="shared" si="38"/>
        <v>50564.229120000004</v>
      </c>
      <c r="H1074" s="3">
        <f t="shared" si="35"/>
        <v>0.65000000002328306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78757.39</v>
      </c>
      <c r="D1075" s="2">
        <f>BILANCA!E70</f>
        <v>68655.92</v>
      </c>
      <c r="E1075" s="2">
        <v>0</v>
      </c>
      <c r="F1075" s="2">
        <v>0</v>
      </c>
      <c r="G1075" s="3">
        <f t="shared" si="38"/>
        <v>14044.499949999999</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76167.62</v>
      </c>
      <c r="D1076" s="2">
        <f>BILANCA!E71</f>
        <v>68655.92</v>
      </c>
      <c r="E1076" s="2">
        <v>0</v>
      </c>
      <c r="F1076" s="2">
        <v>0</v>
      </c>
      <c r="G1076" s="3">
        <f t="shared" si="38"/>
        <v>14089.64436</v>
      </c>
      <c r="H1076" s="3">
        <f t="shared" si="35"/>
        <v>0.46000000000640284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76167.62</v>
      </c>
      <c r="D1078" s="2">
        <f>BILANCA!E73</f>
        <v>68655.92</v>
      </c>
      <c r="E1078" s="2">
        <v>0</v>
      </c>
      <c r="F1078" s="2">
        <v>0</v>
      </c>
      <c r="G1078" s="3">
        <f t="shared" si="38"/>
        <v>14516.603279999999</v>
      </c>
      <c r="H1078" s="3">
        <f t="shared" si="35"/>
        <v>0.46000000000640284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2589.77</v>
      </c>
      <c r="D1085" s="2">
        <f>BILANCA!E80</f>
        <v>0</v>
      </c>
      <c r="E1085" s="2">
        <v>0</v>
      </c>
      <c r="F1085" s="2">
        <v>0</v>
      </c>
      <c r="G1085" s="3">
        <f t="shared" si="38"/>
        <v>194.23274999999998</v>
      </c>
      <c r="H1085" s="3">
        <f t="shared" si="35"/>
        <v>0.23000000000001819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9405.39</v>
      </c>
      <c r="D1087" s="2">
        <f>BILANCA!E82</f>
        <v>6535.71</v>
      </c>
      <c r="E1087" s="2">
        <v>0</v>
      </c>
      <c r="F1087" s="2">
        <v>0</v>
      </c>
      <c r="G1087" s="3">
        <f t="shared" si="38"/>
        <v>1730.7143699999999</v>
      </c>
      <c r="H1087" s="3">
        <f t="shared" si="35"/>
        <v>0.67999999999938154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9405.39</v>
      </c>
      <c r="D1092" s="2">
        <f>BILANCA!E87</f>
        <v>6535.71</v>
      </c>
      <c r="E1092" s="2">
        <v>0</v>
      </c>
      <c r="F1092" s="2">
        <v>0</v>
      </c>
      <c r="G1092" s="3">
        <f t="shared" si="38"/>
        <v>1843.09842</v>
      </c>
      <c r="H1092" s="3">
        <f t="shared" si="35"/>
        <v>0.67999999999938154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18782.29</v>
      </c>
      <c r="D1152" s="2">
        <f>BILANCA!E147</f>
        <v>185817.09999999998</v>
      </c>
      <c r="E1152" s="2">
        <v>0</v>
      </c>
      <c r="F1152" s="2">
        <v>0</v>
      </c>
      <c r="G1152" s="3">
        <f t="shared" si="38"/>
        <v>55439.141579999989</v>
      </c>
      <c r="H1152" s="3">
        <f t="shared" si="41"/>
        <v>0.38999999997759005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158309.76999999999</v>
      </c>
      <c r="E1155" s="2">
        <v>0</v>
      </c>
      <c r="F1155" s="2">
        <v>0</v>
      </c>
      <c r="G1155" s="3">
        <f t="shared" si="38"/>
        <v>45909.833299999991</v>
      </c>
      <c r="H1155" s="3">
        <f t="shared" si="41"/>
        <v>0.23000000001047738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158309.76999999999</v>
      </c>
      <c r="E1161" s="2">
        <v>0</v>
      </c>
      <c r="F1161" s="2">
        <v>0</v>
      </c>
      <c r="G1161" s="3">
        <f t="shared" si="38"/>
        <v>47809.550539999997</v>
      </c>
      <c r="H1161" s="3">
        <f t="shared" si="41"/>
        <v>0.23000000001047738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16814.18</v>
      </c>
      <c r="D1165" s="2">
        <f>BILANCA!E160</f>
        <v>24844.26</v>
      </c>
      <c r="E1165" s="2">
        <v>0</v>
      </c>
      <c r="F1165" s="2">
        <v>0</v>
      </c>
      <c r="G1165" s="3">
        <f t="shared" si="38"/>
        <v>10307.9185</v>
      </c>
      <c r="H1165" s="3">
        <f t="shared" si="41"/>
        <v>0.43999999999869033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1968.11</v>
      </c>
      <c r="D1166" s="2">
        <f>BILANCA!E161</f>
        <v>2663.07</v>
      </c>
      <c r="E1166" s="2">
        <v>0</v>
      </c>
      <c r="F1166" s="2">
        <v>0</v>
      </c>
      <c r="G1166" s="3">
        <f t="shared" si="38"/>
        <v>1137.903</v>
      </c>
      <c r="H1166" s="3">
        <f t="shared" si="41"/>
        <v>0.18000000000006366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161103.54999999999</v>
      </c>
      <c r="D1176" s="2">
        <f>BILANCA!E171</f>
        <v>0</v>
      </c>
      <c r="E1176" s="2">
        <v>0</v>
      </c>
      <c r="F1176" s="2">
        <v>0</v>
      </c>
      <c r="G1176" s="3">
        <f t="shared" si="38"/>
        <v>26743.189299999998</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161103.54999999999</v>
      </c>
      <c r="D1179" s="2">
        <f>BILANCA!E174</f>
        <v>0</v>
      </c>
      <c r="E1179" s="2">
        <v>0</v>
      </c>
      <c r="F1179" s="2">
        <v>0</v>
      </c>
      <c r="G1179" s="3">
        <f t="shared" si="38"/>
        <v>27226.499950000001</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1292426.2400000002</v>
      </c>
      <c r="D1180" s="2">
        <f>BILANCA!E176</f>
        <v>1218839.3599999999</v>
      </c>
      <c r="E1180" s="2">
        <v>0</v>
      </c>
      <c r="F1180" s="2">
        <v>0</v>
      </c>
      <c r="G1180" s="3">
        <f t="shared" si="38"/>
        <v>634117.8432</v>
      </c>
      <c r="H1180" s="3">
        <f t="shared" si="41"/>
        <v>0.60000000009313226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203396.61</v>
      </c>
      <c r="D1181" s="2">
        <f>BILANCA!E177</f>
        <v>258555.22</v>
      </c>
      <c r="E1181" s="2">
        <v>0</v>
      </c>
      <c r="F1181" s="2">
        <v>0</v>
      </c>
      <c r="G1181" s="3">
        <f t="shared" si="38"/>
        <v>123206.70555000001</v>
      </c>
      <c r="H1181" s="3">
        <f t="shared" si="41"/>
        <v>0.61000000001513399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203396.61</v>
      </c>
      <c r="D1182" s="2">
        <f>BILANCA!E178</f>
        <v>253847.73</v>
      </c>
      <c r="E1182" s="2">
        <v>0</v>
      </c>
      <c r="F1182" s="2">
        <v>0</v>
      </c>
      <c r="G1182" s="3">
        <f t="shared" si="38"/>
        <v>122307.83603999999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165416.32999999999</v>
      </c>
      <c r="D1183" s="2">
        <f>BILANCA!E179</f>
        <v>182878.83</v>
      </c>
      <c r="E1183" s="2">
        <v>0</v>
      </c>
      <c r="F1183" s="2">
        <v>0</v>
      </c>
      <c r="G1183" s="3">
        <f t="shared" si="38"/>
        <v>91893.100269999995</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29049.03</v>
      </c>
      <c r="D1184" s="2">
        <f>BILANCA!E180</f>
        <v>70808.490000000005</v>
      </c>
      <c r="E1184" s="2">
        <v>0</v>
      </c>
      <c r="F1184" s="2">
        <v>0</v>
      </c>
      <c r="G1184" s="3">
        <f t="shared" si="38"/>
        <v>29695.885740000002</v>
      </c>
      <c r="H1184" s="3">
        <f t="shared" si="41"/>
        <v>0.52000000000407454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74.989999999999995</v>
      </c>
      <c r="D1185" s="2">
        <f>BILANCA!E181</f>
        <v>160.41</v>
      </c>
      <c r="E1185" s="2">
        <v>0</v>
      </c>
      <c r="F1185" s="2">
        <v>0</v>
      </c>
      <c r="G1185" s="3">
        <f t="shared" si="38"/>
        <v>69.266750000000002</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74.989999999999995</v>
      </c>
      <c r="D1188" s="2">
        <f>BILANCA!E184</f>
        <v>160.41</v>
      </c>
      <c r="E1188" s="2">
        <v>0</v>
      </c>
      <c r="F1188" s="2">
        <v>0</v>
      </c>
      <c r="G1188" s="3">
        <f t="shared" si="38"/>
        <v>70.454179999999994</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8856.26</v>
      </c>
      <c r="D1200" s="2">
        <f>BILANCA!E196</f>
        <v>0</v>
      </c>
      <c r="E1200" s="2">
        <v>0</v>
      </c>
      <c r="F1200" s="2">
        <v>0</v>
      </c>
      <c r="G1200" s="3">
        <f t="shared" si="38"/>
        <v>1682.6894</v>
      </c>
      <c r="H1200" s="3">
        <f t="shared" si="41"/>
        <v>0.26000000000021828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4707.49</v>
      </c>
      <c r="E1251" s="2">
        <v>0</v>
      </c>
      <c r="F1251" s="2">
        <v>0</v>
      </c>
      <c r="G1251" s="3">
        <f>B1251/1000*C1251+B1251/500*D1251</f>
        <v>2269.0101799999998</v>
      </c>
      <c r="H1251" s="3">
        <f>ABS(C1251-ROUND(C1251,0))+ABS(D1251-ROUND(D1251,0))</f>
        <v>0.48999999999978172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1089029.6300000001</v>
      </c>
      <c r="D1255" s="2">
        <f>BILANCA!E251</f>
        <v>960284.1399999999</v>
      </c>
      <c r="E1255" s="2">
        <v>0</v>
      </c>
      <c r="F1255" s="2">
        <v>0</v>
      </c>
      <c r="G1255" s="3">
        <f t="shared" si="38"/>
        <v>737351.48794999998</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1030256.76</v>
      </c>
      <c r="D1256" s="2">
        <f>BILANCA!E252</f>
        <v>963709.57</v>
      </c>
      <c r="E1256" s="2">
        <v>0</v>
      </c>
      <c r="F1256" s="2">
        <v>0</v>
      </c>
      <c r="G1256" s="3">
        <f t="shared" si="38"/>
        <v>727588.27139999997</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1030256.76</v>
      </c>
      <c r="D1257" s="2">
        <f>BILANCA!E253</f>
        <v>963709.57</v>
      </c>
      <c r="E1257" s="2">
        <v>0</v>
      </c>
      <c r="F1257" s="2">
        <v>0</v>
      </c>
      <c r="G1257" s="3">
        <f t="shared" si="38"/>
        <v>730545.9473</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39990.58</v>
      </c>
      <c r="D1259" s="2">
        <f>BILANCA!E255</f>
        <v>-189242.53</v>
      </c>
      <c r="E1259" s="2">
        <v>0</v>
      </c>
      <c r="F1259" s="2">
        <v>0</v>
      </c>
      <c r="G1259" s="3">
        <f t="shared" si="38"/>
        <v>-84285.125519999987</v>
      </c>
      <c r="H1259" s="3">
        <f t="shared" si="41"/>
        <v>0.88999999999941792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39990.58</v>
      </c>
      <c r="D1260" s="2">
        <f>BILANCA!E256</f>
        <v>0</v>
      </c>
      <c r="E1260" s="2">
        <v>0</v>
      </c>
      <c r="F1260" s="2">
        <v>0</v>
      </c>
      <c r="G1260" s="3">
        <f t="shared" si="38"/>
        <v>9997.6450000000004</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39990.58</v>
      </c>
      <c r="D1261" s="2">
        <f>BILANCA!E257</f>
        <v>0</v>
      </c>
      <c r="E1261" s="2">
        <v>0</v>
      </c>
      <c r="F1261" s="2">
        <v>0</v>
      </c>
      <c r="G1261" s="3">
        <f t="shared" si="38"/>
        <v>10037.63558</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189242.53</v>
      </c>
      <c r="E1264" s="2">
        <v>0</v>
      </c>
      <c r="F1264" s="2">
        <v>0</v>
      </c>
      <c r="G1264" s="3">
        <f t="shared" si="38"/>
        <v>96135.205239999996</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189242.53</v>
      </c>
      <c r="E1265" s="2">
        <v>0</v>
      </c>
      <c r="F1265" s="2">
        <v>0</v>
      </c>
      <c r="G1265" s="3">
        <f t="shared" si="38"/>
        <v>96513.690300000002</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18782.29</v>
      </c>
      <c r="D1278" s="2">
        <f>BILANCA!E274</f>
        <v>185817.09999999998</v>
      </c>
      <c r="E1278" s="2">
        <v>0</v>
      </c>
      <c r="F1278" s="2">
        <v>0</v>
      </c>
      <c r="G1278" s="3">
        <f t="shared" si="38"/>
        <v>104631.61932</v>
      </c>
      <c r="H1278" s="3">
        <f t="shared" si="41"/>
        <v>0.38999999997759005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158309.76999999999</v>
      </c>
      <c r="E1281" s="2">
        <v>0</v>
      </c>
      <c r="F1281" s="2">
        <v>0</v>
      </c>
      <c r="G1281" s="3">
        <f t="shared" si="48"/>
        <v>85803.895340000003</v>
      </c>
      <c r="H1281" s="3">
        <f t="shared" si="49"/>
        <v>0.23000000001047738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158309.76999999999</v>
      </c>
      <c r="E1287" s="2">
        <v>0</v>
      </c>
      <c r="F1287" s="2">
        <v>0</v>
      </c>
      <c r="G1287" s="3">
        <f t="shared" si="48"/>
        <v>87703.612580000001</v>
      </c>
      <c r="H1287" s="3">
        <f t="shared" si="49"/>
        <v>0.23000000001047738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18782.29</v>
      </c>
      <c r="D1291" s="2">
        <f>BILANCA!E287</f>
        <v>24844.26</v>
      </c>
      <c r="E1291" s="2">
        <v>0</v>
      </c>
      <c r="F1291" s="2">
        <v>0</v>
      </c>
      <c r="G1291" s="3">
        <f t="shared" si="48"/>
        <v>19240.297610000001</v>
      </c>
      <c r="H1291" s="3">
        <f t="shared" si="49"/>
        <v>0.5499999999992724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2663.07</v>
      </c>
      <c r="E1292" s="2">
        <v>0</v>
      </c>
      <c r="F1292" s="2">
        <v>0</v>
      </c>
      <c r="G1292" s="3">
        <f t="shared" si="48"/>
        <v>1501.9714799999999</v>
      </c>
      <c r="H1292" s="3">
        <f t="shared" si="49"/>
        <v>7.0000000000163709E-2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18782.29</v>
      </c>
      <c r="D1305" s="2">
        <f>BILANCA!E302</f>
        <v>185817.1</v>
      </c>
      <c r="E1305" s="2">
        <v>0</v>
      </c>
      <c r="F1305" s="2">
        <v>0</v>
      </c>
      <c r="G1305" s="3">
        <f t="shared" si="38"/>
        <v>115172.86455</v>
      </c>
      <c r="H1305" s="3">
        <f t="shared" si="41"/>
        <v>0.39000000000669388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9405.39</v>
      </c>
      <c r="D1311" s="2">
        <f>BILANCA!E308</f>
        <v>6535.71</v>
      </c>
      <c r="E1311" s="2">
        <v>0</v>
      </c>
      <c r="F1311" s="2">
        <v>0</v>
      </c>
      <c r="G1311" s="3">
        <f t="shared" si="52"/>
        <v>6765.5198099999998</v>
      </c>
      <c r="H1311" s="3">
        <f t="shared" si="41"/>
        <v>0.67999999999938154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203396.61</v>
      </c>
      <c r="D1340" s="2">
        <f>BILANCA!E337</f>
        <v>253847.73</v>
      </c>
      <c r="E1340" s="2">
        <v>0</v>
      </c>
      <c r="F1340" s="2">
        <v>0</v>
      </c>
      <c r="G1340" s="3">
        <f t="shared" si="52"/>
        <v>234660.38310000004</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4707.49</v>
      </c>
      <c r="E1383" s="2">
        <v>0</v>
      </c>
      <c r="F1383" s="2">
        <v>0</v>
      </c>
      <c r="G1383" s="3">
        <f t="shared" si="59"/>
        <v>3511.7875399999998</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2462597.06</v>
      </c>
      <c r="D1510" s="2">
        <f>'RAS-funkcijski'!E114</f>
        <v>3000661.69</v>
      </c>
      <c r="E1510" s="2">
        <v>0</v>
      </c>
      <c r="F1510" s="2">
        <v>0</v>
      </c>
      <c r="G1510" s="3">
        <f t="shared" si="52"/>
        <v>931031.24840000004</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2317551.9</v>
      </c>
      <c r="D1511" s="2">
        <f>'RAS-funkcijski'!E115</f>
        <v>2826788.15</v>
      </c>
      <c r="E1511" s="2">
        <v>0</v>
      </c>
      <c r="F1511" s="2">
        <v>0</v>
      </c>
      <c r="G1511" s="3">
        <f t="shared" si="52"/>
        <v>884795.23019999999</v>
      </c>
      <c r="H1511" s="3">
        <f t="shared" si="63"/>
        <v>0.25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2317551.9</v>
      </c>
      <c r="D1513" s="2">
        <f>'RAS-funkcijski'!E117</f>
        <v>2826788.15</v>
      </c>
      <c r="E1513" s="2">
        <v>0</v>
      </c>
      <c r="F1513" s="2">
        <v>0</v>
      </c>
      <c r="G1513" s="3">
        <f t="shared" si="52"/>
        <v>900737.48660000006</v>
      </c>
      <c r="H1513" s="3">
        <f t="shared" si="63"/>
        <v>0.25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145045.16</v>
      </c>
      <c r="D1522" s="2">
        <f>'RAS-funkcijski'!E126</f>
        <v>173873.54</v>
      </c>
      <c r="E1522" s="2">
        <v>0</v>
      </c>
      <c r="F1522" s="2">
        <v>0</v>
      </c>
      <c r="G1522" s="3">
        <f t="shared" si="52"/>
        <v>60120.653279999999</v>
      </c>
      <c r="H1522" s="3">
        <f t="shared" si="63"/>
        <v>0.61999999999534339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2462597.06</v>
      </c>
      <c r="D1537" s="14">
        <f>'RAS-funkcijski'!E141</f>
        <v>3000661.69</v>
      </c>
      <c r="E1537" s="14">
        <v>0</v>
      </c>
      <c r="F1537" s="14">
        <v>0</v>
      </c>
      <c r="G1537" s="15">
        <f t="shared" si="52"/>
        <v>1159557.1002800001</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12415.68</v>
      </c>
      <c r="D1538" s="7">
        <f>'P-VRIO'!E5</f>
        <v>0</v>
      </c>
      <c r="E1538" s="7">
        <v>0</v>
      </c>
      <c r="F1538" s="7">
        <v>0</v>
      </c>
      <c r="G1538" s="8">
        <f t="shared" si="52"/>
        <v>12.41568</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12415.68</v>
      </c>
      <c r="D1555" s="2">
        <f>'P-VRIO'!E22</f>
        <v>0</v>
      </c>
      <c r="E1555" s="2">
        <v>0</v>
      </c>
      <c r="F1555" s="2">
        <v>0</v>
      </c>
      <c r="G1555" s="3">
        <f t="shared" si="52"/>
        <v>223.48223999999999</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12415.68</v>
      </c>
      <c r="D1556" s="2">
        <f>'P-VRIO'!E23</f>
        <v>0</v>
      </c>
      <c r="E1556" s="2">
        <v>0</v>
      </c>
      <c r="F1556" s="2">
        <v>0</v>
      </c>
      <c r="G1556" s="3">
        <f t="shared" si="52"/>
        <v>235.89792</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12415.68</v>
      </c>
      <c r="D1558" s="2">
        <f>'P-VRIO'!E25</f>
        <v>0</v>
      </c>
      <c r="E1558" s="2">
        <v>0</v>
      </c>
      <c r="F1558" s="2">
        <v>0</v>
      </c>
      <c r="G1558" s="3">
        <f t="shared" si="52"/>
        <v>260.72928000000002</v>
      </c>
      <c r="H1558" s="3">
        <f t="shared" si="63"/>
        <v>0.31999999999970896</v>
      </c>
      <c r="I1558" s="11">
        <f t="shared" si="66"/>
        <v>83.43336959992412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203396.61</v>
      </c>
      <c r="D1582" s="7"/>
      <c r="E1582" s="7">
        <v>0</v>
      </c>
      <c r="F1582" s="7">
        <v>0</v>
      </c>
      <c r="G1582" s="8">
        <f t="shared" ref="G1582:G1686" si="70">B1582/1000*C1582</f>
        <v>203.39660999999998</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2846365.21</v>
      </c>
      <c r="D1583" s="2">
        <v>0</v>
      </c>
      <c r="E1583" s="2">
        <v>0</v>
      </c>
      <c r="F1583" s="2">
        <v>0</v>
      </c>
      <c r="G1583" s="3">
        <f t="shared" si="70"/>
        <v>5692.7304199999999</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2812230.74</v>
      </c>
      <c r="D1585" s="2">
        <v>0</v>
      </c>
      <c r="E1585" s="2">
        <v>0</v>
      </c>
      <c r="F1585" s="2">
        <v>0</v>
      </c>
      <c r="G1585" s="3">
        <f t="shared" si="70"/>
        <v>11248.922960000002</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2125036.89</v>
      </c>
      <c r="D1586" s="2">
        <v>0</v>
      </c>
      <c r="E1586" s="2">
        <v>0</v>
      </c>
      <c r="F1586" s="2">
        <v>0</v>
      </c>
      <c r="G1586" s="3">
        <f t="shared" si="70"/>
        <v>10625.184450000001</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681301.18</v>
      </c>
      <c r="D1587" s="2">
        <v>0</v>
      </c>
      <c r="E1587" s="2">
        <v>0</v>
      </c>
      <c r="F1587" s="2">
        <v>0</v>
      </c>
      <c r="G1587" s="3">
        <f t="shared" si="70"/>
        <v>4087.8070800000005</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1218.6500000000001</v>
      </c>
      <c r="D1588" s="2">
        <v>0</v>
      </c>
      <c r="E1588" s="2">
        <v>0</v>
      </c>
      <c r="F1588" s="2">
        <v>0</v>
      </c>
      <c r="G1588" s="3">
        <f t="shared" si="70"/>
        <v>8.5305500000000016</v>
      </c>
      <c r="H1588" s="3">
        <f t="shared" si="71"/>
        <v>0.34999999999990905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4674.0200000000004</v>
      </c>
      <c r="D1593" s="2">
        <v>0</v>
      </c>
      <c r="E1593" s="2">
        <v>0</v>
      </c>
      <c r="F1593" s="2">
        <v>0</v>
      </c>
      <c r="G1593" s="3">
        <f t="shared" si="70"/>
        <v>56.088240000000006</v>
      </c>
      <c r="H1593" s="3">
        <f t="shared" si="71"/>
        <v>2.0000000000436557E-2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29140.799999999999</v>
      </c>
      <c r="D1594" s="2">
        <v>0</v>
      </c>
      <c r="E1594" s="2">
        <v>0</v>
      </c>
      <c r="F1594" s="2">
        <v>0</v>
      </c>
      <c r="G1594" s="3">
        <f t="shared" si="70"/>
        <v>378.8304</v>
      </c>
      <c r="H1594" s="3">
        <f t="shared" si="71"/>
        <v>0.2000000000007276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4993.67</v>
      </c>
      <c r="D1601" s="2">
        <v>0</v>
      </c>
      <c r="E1601" s="2">
        <v>0</v>
      </c>
      <c r="F1601" s="2">
        <v>0</v>
      </c>
      <c r="G1601" s="3">
        <f>B1601/1000*C1601</f>
        <v>99.873400000000004</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2791206.6</v>
      </c>
      <c r="D1602" s="2">
        <v>0</v>
      </c>
      <c r="E1602" s="2">
        <v>0</v>
      </c>
      <c r="F1602" s="2">
        <v>0</v>
      </c>
      <c r="G1602" s="3">
        <f t="shared" si="70"/>
        <v>58615.338600000003</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2761779.62</v>
      </c>
      <c r="D1604" s="2">
        <v>0</v>
      </c>
      <c r="E1604" s="2">
        <v>0</v>
      </c>
      <c r="F1604" s="2">
        <v>0</v>
      </c>
      <c r="G1604" s="3">
        <f t="shared" si="70"/>
        <v>63520.931260000005</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2107574.39</v>
      </c>
      <c r="D1605" s="2">
        <v>0</v>
      </c>
      <c r="E1605" s="2">
        <v>0</v>
      </c>
      <c r="F1605" s="2">
        <v>0</v>
      </c>
      <c r="G1605" s="3">
        <f t="shared" si="70"/>
        <v>50581.785360000002</v>
      </c>
      <c r="H1605" s="3">
        <f t="shared" si="71"/>
        <v>0.39000000013038516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639541.72</v>
      </c>
      <c r="D1606" s="2">
        <v>0</v>
      </c>
      <c r="E1606" s="2">
        <v>0</v>
      </c>
      <c r="F1606" s="2">
        <v>0</v>
      </c>
      <c r="G1606" s="3">
        <f t="shared" si="70"/>
        <v>15988.543</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1133.23</v>
      </c>
      <c r="D1607" s="2">
        <v>0</v>
      </c>
      <c r="E1607" s="2">
        <v>0</v>
      </c>
      <c r="F1607" s="2">
        <v>0</v>
      </c>
      <c r="G1607" s="3">
        <f t="shared" si="70"/>
        <v>29.463979999999999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13530.28</v>
      </c>
      <c r="D1612" s="2">
        <v>0</v>
      </c>
      <c r="E1612" s="2">
        <v>0</v>
      </c>
      <c r="F1612" s="2">
        <v>0</v>
      </c>
      <c r="G1612" s="3">
        <f t="shared" si="70"/>
        <v>419.43868000000003</v>
      </c>
      <c r="H1612" s="3">
        <f t="shared" si="71"/>
        <v>0.28000000000065484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29140.799999999999</v>
      </c>
      <c r="D1613" s="2">
        <v>0</v>
      </c>
      <c r="E1613" s="2">
        <v>0</v>
      </c>
      <c r="F1613" s="2">
        <v>0</v>
      </c>
      <c r="G1613" s="3">
        <f t="shared" si="70"/>
        <v>932.50559999999996</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286.18</v>
      </c>
      <c r="D1620" s="2">
        <v>0</v>
      </c>
      <c r="E1620" s="2">
        <v>0</v>
      </c>
      <c r="F1620" s="2">
        <v>0</v>
      </c>
      <c r="G1620" s="3">
        <f>B1620/1000*C1620</f>
        <v>11.161020000000001</v>
      </c>
      <c r="H1620" s="3">
        <f>ABS(C1620-ROUND(C1620,0))</f>
        <v>0.18000000000000682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258555.21999999974</v>
      </c>
      <c r="D1621" s="2">
        <v>0</v>
      </c>
      <c r="E1621" s="2">
        <v>0</v>
      </c>
      <c r="F1621" s="2">
        <v>0</v>
      </c>
      <c r="G1621" s="3">
        <f t="shared" si="70"/>
        <v>10342.208799999989</v>
      </c>
      <c r="H1621" s="3">
        <f t="shared" si="71"/>
        <v>0.21999999973922968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258555.22</v>
      </c>
      <c r="D1681" s="2">
        <v>0</v>
      </c>
      <c r="E1681" s="2">
        <v>0</v>
      </c>
      <c r="F1681" s="2">
        <v>0</v>
      </c>
      <c r="G1681" s="3">
        <f t="shared" si="70"/>
        <v>25855.522000000001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4707.49</v>
      </c>
      <c r="D1682" s="2">
        <v>0</v>
      </c>
      <c r="E1682" s="2">
        <v>0</v>
      </c>
      <c r="F1682" s="2">
        <v>0</v>
      </c>
      <c r="G1682" s="3">
        <f t="shared" si="70"/>
        <v>475.45649000000003</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253847.73</v>
      </c>
      <c r="D1683" s="2">
        <v>0</v>
      </c>
      <c r="E1683" s="2">
        <v>0</v>
      </c>
      <c r="F1683" s="2">
        <v>0</v>
      </c>
      <c r="G1683" s="3">
        <f t="shared" si="70"/>
        <v>25892.46846</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15456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2501841.23</v>
      </c>
      <c r="I17" s="275">
        <f>'PR-RAS'!E6</f>
        <v>2771428.58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2443798.9199999995</v>
      </c>
      <c r="I18" s="275">
        <f>'PR-RAS'!E152</f>
        <v>2971520.89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39990.580000000395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189242.52999999988</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1024377.62</v>
      </c>
      <c r="I22" s="275">
        <f>BILANCA!E7</f>
        <v>957830.63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268048.62</v>
      </c>
      <c r="I23" s="275">
        <f>BILANCA!E69</f>
        <v>261008.72999999998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203396.61</v>
      </c>
      <c r="I24" s="275">
        <f>BILANCA!E177</f>
        <v>258555.22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1089029.6300000001</v>
      </c>
      <c r="I25" s="275">
        <f>BILANCA!E251</f>
        <v>960284.1399999999</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2462597.06</v>
      </c>
      <c r="I30" s="275">
        <f>'RAS-funkcijski'!E114</f>
        <v>3000661.69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2462597.06</v>
      </c>
      <c r="I31" s="275">
        <f>'RAS-funkcijski'!E141</f>
        <v>3000661.69</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12415.68</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12415.68</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203396.61</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258555.21999999974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258555.22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52" zoomScaleNormal="100" workbookViewId="0">
      <selection activeCell="B373" sqref="B3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2501841.23</v>
      </c>
      <c r="E6" s="60">
        <f>E7+E43+E49+E82+E106+E125+E134+E140</f>
        <v>2771428.58</v>
      </c>
      <c r="F6" s="45">
        <f t="shared" ref="F6:F132" si="0">IF(D6&lt;&gt;0,IF(E6/D6&gt;=100,"&gt;&gt;100",E6/D6*100),"-")</f>
        <v>110.7755578878201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1890650.8</v>
      </c>
      <c r="E49" s="60">
        <f>E50+E53+E58+E61+E64+E68+E71+E74+E77</f>
        <v>2028756.8900000001</v>
      </c>
      <c r="F49" s="45">
        <f t="shared" si="0"/>
        <v>107.30468524383245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1873197.73</v>
      </c>
      <c r="E68" s="60">
        <f t="shared" si="11"/>
        <v>1999849.02</v>
      </c>
      <c r="F68" s="45">
        <f t="shared" si="0"/>
        <v>106.76123443732766</v>
      </c>
    </row>
    <row r="69" spans="1:6" ht="12.75" customHeight="1" x14ac:dyDescent="0.2">
      <c r="A69" s="63" t="s">
        <v>141</v>
      </c>
      <c r="B69" s="64" t="s">
        <v>142</v>
      </c>
      <c r="C69" s="247" t="s">
        <v>141</v>
      </c>
      <c r="D69" s="194">
        <v>1873197.73</v>
      </c>
      <c r="E69" s="194">
        <v>1999849.02</v>
      </c>
      <c r="F69" s="45">
        <f t="shared" si="0"/>
        <v>106.76123443732766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17453.07</v>
      </c>
      <c r="E77" s="60">
        <f t="shared" si="14"/>
        <v>28907.87</v>
      </c>
      <c r="F77" s="45">
        <f t="shared" si="0"/>
        <v>165.63200628886494</v>
      </c>
    </row>
    <row r="78" spans="1:6" ht="12.75" customHeight="1" x14ac:dyDescent="0.2">
      <c r="A78" s="63">
        <v>6391</v>
      </c>
      <c r="B78" s="64" t="s">
        <v>159</v>
      </c>
      <c r="C78" s="247" t="s">
        <v>160</v>
      </c>
      <c r="D78" s="194">
        <v>344</v>
      </c>
      <c r="E78" s="194">
        <v>244</v>
      </c>
      <c r="F78" s="45">
        <f t="shared" si="0"/>
        <v>70.930232558139537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17109.07</v>
      </c>
      <c r="E80" s="194">
        <v>28663.87</v>
      </c>
      <c r="F80" s="45">
        <f t="shared" si="0"/>
        <v>167.53610804093967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104207.22</v>
      </c>
      <c r="E106" s="60">
        <f>E107+E112+E120+E124</f>
        <v>108338.77</v>
      </c>
      <c r="F106" s="45">
        <f t="shared" si="0"/>
        <v>103.96474447739801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104207.22</v>
      </c>
      <c r="E112" s="60">
        <f t="shared" si="20"/>
        <v>108338.77</v>
      </c>
      <c r="F112" s="45">
        <f t="shared" si="0"/>
        <v>103.96474447739801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104207.22</v>
      </c>
      <c r="E117" s="194">
        <v>108338.77</v>
      </c>
      <c r="F117" s="45">
        <f t="shared" si="0"/>
        <v>103.96474447739801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29787.919999999998</v>
      </c>
      <c r="E125" s="60">
        <f t="shared" si="22"/>
        <v>27214.87</v>
      </c>
      <c r="F125" s="45">
        <f t="shared" si="0"/>
        <v>91.362102489868377</v>
      </c>
    </row>
    <row r="126" spans="1:6" ht="12.75" customHeight="1" x14ac:dyDescent="0.2">
      <c r="A126" s="63">
        <v>661</v>
      </c>
      <c r="B126" s="65" t="s">
        <v>255</v>
      </c>
      <c r="C126" s="247" t="s">
        <v>256</v>
      </c>
      <c r="D126" s="60">
        <f t="shared" ref="D126:E126" si="23">SUM(D127:D128)</f>
        <v>29667.919999999998</v>
      </c>
      <c r="E126" s="60">
        <f t="shared" si="23"/>
        <v>27214.87</v>
      </c>
      <c r="F126" s="45">
        <f t="shared" si="0"/>
        <v>91.731641449754491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29667.919999999998</v>
      </c>
      <c r="E128" s="194">
        <v>27214.87</v>
      </c>
      <c r="F128" s="45">
        <f t="shared" si="0"/>
        <v>91.731641449754491</v>
      </c>
    </row>
    <row r="129" spans="1:6" ht="36" x14ac:dyDescent="0.2">
      <c r="A129" s="63">
        <v>663</v>
      </c>
      <c r="B129" s="182" t="s">
        <v>261</v>
      </c>
      <c r="C129" s="247" t="s">
        <v>262</v>
      </c>
      <c r="D129" s="60">
        <f t="shared" ref="D129:E129" si="24">SUM(D130:D133)</f>
        <v>120</v>
      </c>
      <c r="E129" s="60">
        <f t="shared" si="24"/>
        <v>0</v>
      </c>
      <c r="F129" s="45">
        <f t="shared" si="0"/>
        <v>0</v>
      </c>
    </row>
    <row r="130" spans="1:6" ht="12.75" customHeight="1" x14ac:dyDescent="0.2">
      <c r="A130" s="63">
        <v>6631</v>
      </c>
      <c r="B130" s="65" t="s">
        <v>263</v>
      </c>
      <c r="C130" s="247" t="s">
        <v>264</v>
      </c>
      <c r="D130" s="194">
        <v>120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477195.29</v>
      </c>
      <c r="E134" s="60">
        <f t="shared" si="25"/>
        <v>607118.05000000005</v>
      </c>
      <c r="F134" s="45">
        <f t="shared" ref="F134:F229" si="26">IF(D134&lt;&gt;0,IF(E134/D134&gt;=100,"&gt;&gt;100",E134/D134*100),"-")</f>
        <v>127.22632907797562</v>
      </c>
    </row>
    <row r="135" spans="1:6" ht="24" x14ac:dyDescent="0.2">
      <c r="A135" s="63">
        <v>671</v>
      </c>
      <c r="B135" s="182" t="s">
        <v>273</v>
      </c>
      <c r="C135" s="247" t="s">
        <v>274</v>
      </c>
      <c r="D135" s="60">
        <f t="shared" ref="D135:E135" si="27">SUM(D136:D138)</f>
        <v>477195.29</v>
      </c>
      <c r="E135" s="60">
        <f t="shared" si="27"/>
        <v>607118.05000000005</v>
      </c>
      <c r="F135" s="45">
        <f t="shared" si="26"/>
        <v>127.22632907797562</v>
      </c>
    </row>
    <row r="136" spans="1:6" ht="12.75" customHeight="1" x14ac:dyDescent="0.2">
      <c r="A136" s="63">
        <v>6711</v>
      </c>
      <c r="B136" s="65" t="s">
        <v>275</v>
      </c>
      <c r="C136" s="247" t="s">
        <v>276</v>
      </c>
      <c r="D136" s="194">
        <v>476011.24</v>
      </c>
      <c r="E136" s="194">
        <v>606054.62</v>
      </c>
      <c r="F136" s="45">
        <f t="shared" si="26"/>
        <v>127.31939271013853</v>
      </c>
    </row>
    <row r="137" spans="1:6" ht="24" x14ac:dyDescent="0.2">
      <c r="A137" s="63">
        <v>6712</v>
      </c>
      <c r="B137" s="182" t="s">
        <v>277</v>
      </c>
      <c r="C137" s="247" t="s">
        <v>278</v>
      </c>
      <c r="D137" s="194">
        <v>1184.05</v>
      </c>
      <c r="E137" s="194">
        <v>1063.43</v>
      </c>
      <c r="F137" s="45">
        <f t="shared" si="26"/>
        <v>89.812930197204523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2443798.9199999995</v>
      </c>
      <c r="E152" s="60">
        <f>E153+E164+E202+E221+E230+E262+E273</f>
        <v>2971520.89</v>
      </c>
      <c r="F152" s="45">
        <f t="shared" si="26"/>
        <v>121.59432863649849</v>
      </c>
    </row>
    <row r="153" spans="1:6" ht="12.75" customHeight="1" x14ac:dyDescent="0.2">
      <c r="A153" s="63">
        <v>31</v>
      </c>
      <c r="B153" s="64" t="s">
        <v>308</v>
      </c>
      <c r="C153" s="247" t="s">
        <v>3</v>
      </c>
      <c r="D153" s="60">
        <f t="shared" ref="D153:E153" si="30">D154+D159+D160</f>
        <v>1887606.0299999998</v>
      </c>
      <c r="E153" s="60">
        <f t="shared" si="30"/>
        <v>2274776.08</v>
      </c>
      <c r="F153" s="45">
        <f t="shared" si="26"/>
        <v>120.51116831831695</v>
      </c>
    </row>
    <row r="154" spans="1:6" ht="12.75" customHeight="1" x14ac:dyDescent="0.2">
      <c r="A154" s="63">
        <v>311</v>
      </c>
      <c r="B154" s="64" t="s">
        <v>309</v>
      </c>
      <c r="C154" s="247" t="s">
        <v>310</v>
      </c>
      <c r="D154" s="60">
        <f t="shared" ref="D154:E154" si="31">SUM(D155:D158)</f>
        <v>1563912.22</v>
      </c>
      <c r="E154" s="60">
        <f t="shared" si="31"/>
        <v>1906635.34</v>
      </c>
      <c r="F154" s="45">
        <f t="shared" si="26"/>
        <v>121.91447292355066</v>
      </c>
    </row>
    <row r="155" spans="1:6" ht="12.75" customHeight="1" x14ac:dyDescent="0.2">
      <c r="A155" s="63">
        <v>3111</v>
      </c>
      <c r="B155" s="64" t="s">
        <v>311</v>
      </c>
      <c r="C155" s="247" t="s">
        <v>312</v>
      </c>
      <c r="D155" s="194">
        <v>1563912.22</v>
      </c>
      <c r="E155" s="194">
        <v>1906635.34</v>
      </c>
      <c r="F155" s="45">
        <f t="shared" si="26"/>
        <v>121.91447292355066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66150.92</v>
      </c>
      <c r="E159" s="194">
        <v>52818.17</v>
      </c>
      <c r="F159" s="45">
        <f t="shared" si="26"/>
        <v>79.844951513901847</v>
      </c>
    </row>
    <row r="160" spans="1:6" ht="12.75" customHeight="1" x14ac:dyDescent="0.2">
      <c r="A160" s="63">
        <v>313</v>
      </c>
      <c r="B160" s="65" t="s">
        <v>321</v>
      </c>
      <c r="C160" s="247" t="s">
        <v>322</v>
      </c>
      <c r="D160" s="60">
        <f t="shared" ref="D160:E160" si="32">SUM(D161:D163)</f>
        <v>257542.89</v>
      </c>
      <c r="E160" s="60">
        <f t="shared" si="32"/>
        <v>315322.57</v>
      </c>
      <c r="F160" s="45">
        <f t="shared" si="26"/>
        <v>122.43497384066787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257542.89</v>
      </c>
      <c r="E162" s="194">
        <v>315322.57</v>
      </c>
      <c r="F162" s="45">
        <f t="shared" si="26"/>
        <v>122.43497384066787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448849.91999999998</v>
      </c>
      <c r="E164" s="60">
        <f>E165+E170+E178+E188+E189+E194</f>
        <v>598670.51</v>
      </c>
      <c r="F164" s="45">
        <f t="shared" si="26"/>
        <v>133.37877168386262</v>
      </c>
    </row>
    <row r="165" spans="1:6" ht="12.75" customHeight="1" x14ac:dyDescent="0.2">
      <c r="A165" s="63">
        <v>321</v>
      </c>
      <c r="B165" s="64" t="s">
        <v>331</v>
      </c>
      <c r="C165" s="247" t="s">
        <v>332</v>
      </c>
      <c r="D165" s="60">
        <f t="shared" ref="D165:E165" si="33">SUM(D166:D169)</f>
        <v>64202.91</v>
      </c>
      <c r="E165" s="60">
        <f t="shared" si="33"/>
        <v>63534.97</v>
      </c>
      <c r="F165" s="45">
        <f t="shared" si="26"/>
        <v>98.959642171982537</v>
      </c>
    </row>
    <row r="166" spans="1:6" ht="12.75" customHeight="1" x14ac:dyDescent="0.2">
      <c r="A166" s="63">
        <v>3211</v>
      </c>
      <c r="B166" s="64" t="s">
        <v>333</v>
      </c>
      <c r="C166" s="247" t="s">
        <v>334</v>
      </c>
      <c r="D166" s="194">
        <v>7392.9</v>
      </c>
      <c r="E166" s="194">
        <v>5541</v>
      </c>
      <c r="F166" s="45">
        <f t="shared" si="26"/>
        <v>74.950290143245553</v>
      </c>
    </row>
    <row r="167" spans="1:6" ht="12.75" customHeight="1" x14ac:dyDescent="0.2">
      <c r="A167" s="63">
        <v>3212</v>
      </c>
      <c r="B167" s="64" t="s">
        <v>335</v>
      </c>
      <c r="C167" s="247" t="s">
        <v>336</v>
      </c>
      <c r="D167" s="194">
        <v>55379.01</v>
      </c>
      <c r="E167" s="194">
        <v>56943.61</v>
      </c>
      <c r="F167" s="45">
        <f t="shared" si="26"/>
        <v>102.82525816189204</v>
      </c>
    </row>
    <row r="168" spans="1:6" ht="12.75" customHeight="1" x14ac:dyDescent="0.2">
      <c r="A168" s="63">
        <v>3213</v>
      </c>
      <c r="B168" s="64" t="s">
        <v>337</v>
      </c>
      <c r="C168" s="247" t="s">
        <v>338</v>
      </c>
      <c r="D168" s="194">
        <v>1108</v>
      </c>
      <c r="E168" s="194">
        <v>747.36</v>
      </c>
      <c r="F168" s="45">
        <f t="shared" si="26"/>
        <v>67.451263537906129</v>
      </c>
    </row>
    <row r="169" spans="1:6" ht="12.75" customHeight="1" x14ac:dyDescent="0.2">
      <c r="A169" s="63">
        <v>3214</v>
      </c>
      <c r="B169" s="64" t="s">
        <v>339</v>
      </c>
      <c r="C169" s="247" t="s">
        <v>340</v>
      </c>
      <c r="D169" s="194">
        <v>323</v>
      </c>
      <c r="E169" s="194">
        <v>303</v>
      </c>
      <c r="F169" s="45">
        <f t="shared" si="26"/>
        <v>93.808049535603715</v>
      </c>
    </row>
    <row r="170" spans="1:6" ht="12.75" customHeight="1" x14ac:dyDescent="0.2">
      <c r="A170" s="63">
        <v>322</v>
      </c>
      <c r="B170" s="64" t="s">
        <v>341</v>
      </c>
      <c r="C170" s="247" t="s">
        <v>342</v>
      </c>
      <c r="D170" s="60">
        <f t="shared" ref="D170:E170" si="34">SUM(D171:D177)</f>
        <v>248219.34</v>
      </c>
      <c r="E170" s="60">
        <f t="shared" si="34"/>
        <v>294317.34000000003</v>
      </c>
      <c r="F170" s="45">
        <f t="shared" si="26"/>
        <v>118.57147795171802</v>
      </c>
    </row>
    <row r="171" spans="1:6" ht="12.75" customHeight="1" x14ac:dyDescent="0.2">
      <c r="A171" s="63">
        <v>3221</v>
      </c>
      <c r="B171" s="64" t="s">
        <v>343</v>
      </c>
      <c r="C171" s="247" t="s">
        <v>344</v>
      </c>
      <c r="D171" s="194">
        <v>22527.3</v>
      </c>
      <c r="E171" s="194">
        <v>24354.94</v>
      </c>
      <c r="F171" s="45">
        <f t="shared" si="26"/>
        <v>108.11300067029781</v>
      </c>
    </row>
    <row r="172" spans="1:6" ht="12.75" customHeight="1" x14ac:dyDescent="0.2">
      <c r="A172" s="63">
        <v>3222</v>
      </c>
      <c r="B172" s="64" t="s">
        <v>345</v>
      </c>
      <c r="C172" s="247" t="s">
        <v>346</v>
      </c>
      <c r="D172" s="194">
        <v>145045.16</v>
      </c>
      <c r="E172" s="194">
        <v>173873.54</v>
      </c>
      <c r="F172" s="45">
        <f t="shared" si="26"/>
        <v>119.87545120430079</v>
      </c>
    </row>
    <row r="173" spans="1:6" ht="12.75" customHeight="1" x14ac:dyDescent="0.2">
      <c r="A173" s="63">
        <v>3223</v>
      </c>
      <c r="B173" s="65" t="s">
        <v>347</v>
      </c>
      <c r="C173" s="247" t="s">
        <v>348</v>
      </c>
      <c r="D173" s="194">
        <v>68554.03</v>
      </c>
      <c r="E173" s="194">
        <v>77915.83</v>
      </c>
      <c r="F173" s="45">
        <f t="shared" si="26"/>
        <v>113.65608994832253</v>
      </c>
    </row>
    <row r="174" spans="1:6" ht="12.75" customHeight="1" x14ac:dyDescent="0.2">
      <c r="A174" s="63">
        <v>3224</v>
      </c>
      <c r="B174" s="65" t="s">
        <v>349</v>
      </c>
      <c r="C174" s="247" t="s">
        <v>350</v>
      </c>
      <c r="D174" s="194">
        <v>7723.94</v>
      </c>
      <c r="E174" s="194">
        <v>8889.43</v>
      </c>
      <c r="F174" s="45">
        <f t="shared" si="26"/>
        <v>115.0893196995316</v>
      </c>
    </row>
    <row r="175" spans="1:6" ht="12.75" customHeight="1" x14ac:dyDescent="0.2">
      <c r="A175" s="63">
        <v>3225</v>
      </c>
      <c r="B175" s="65" t="s">
        <v>351</v>
      </c>
      <c r="C175" s="247" t="s">
        <v>352</v>
      </c>
      <c r="D175" s="194">
        <v>3705.62</v>
      </c>
      <c r="E175" s="194">
        <v>7743.15</v>
      </c>
      <c r="F175" s="45">
        <f t="shared" si="26"/>
        <v>208.9569356814784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663.29</v>
      </c>
      <c r="E177" s="194">
        <v>1540.45</v>
      </c>
      <c r="F177" s="45">
        <f t="shared" si="26"/>
        <v>232.24381492258291</v>
      </c>
    </row>
    <row r="178" spans="1:6" ht="12.75" customHeight="1" x14ac:dyDescent="0.2">
      <c r="A178" s="63">
        <v>323</v>
      </c>
      <c r="B178" s="65" t="s">
        <v>357</v>
      </c>
      <c r="C178" s="247" t="s">
        <v>358</v>
      </c>
      <c r="D178" s="60">
        <f t="shared" ref="D178:E178" si="35">SUM(D179:D187)</f>
        <v>100333.09</v>
      </c>
      <c r="E178" s="60">
        <f t="shared" si="35"/>
        <v>192573.24</v>
      </c>
      <c r="F178" s="45">
        <f t="shared" si="26"/>
        <v>191.93392728161766</v>
      </c>
    </row>
    <row r="179" spans="1:6" ht="12.75" customHeight="1" x14ac:dyDescent="0.2">
      <c r="A179" s="63">
        <v>3231</v>
      </c>
      <c r="B179" s="65" t="s">
        <v>359</v>
      </c>
      <c r="C179" s="247" t="s">
        <v>360</v>
      </c>
      <c r="D179" s="194">
        <v>6412.27</v>
      </c>
      <c r="E179" s="194">
        <v>6967.4</v>
      </c>
      <c r="F179" s="45">
        <f t="shared" si="26"/>
        <v>108.65730856623317</v>
      </c>
    </row>
    <row r="180" spans="1:6" ht="12.75" customHeight="1" x14ac:dyDescent="0.2">
      <c r="A180" s="63">
        <v>3232</v>
      </c>
      <c r="B180" s="65" t="s">
        <v>361</v>
      </c>
      <c r="C180" s="247" t="s">
        <v>362</v>
      </c>
      <c r="D180" s="194">
        <v>33635.040000000001</v>
      </c>
      <c r="E180" s="194">
        <v>92996.78</v>
      </c>
      <c r="F180" s="45">
        <f t="shared" si="26"/>
        <v>276.48779368182704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15855.47</v>
      </c>
      <c r="E182" s="194">
        <v>43094.47</v>
      </c>
      <c r="F182" s="45">
        <f t="shared" si="26"/>
        <v>271.79560113954369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6555.91</v>
      </c>
      <c r="E184" s="194">
        <v>2080.4499999999998</v>
      </c>
      <c r="F184" s="45">
        <f t="shared" si="26"/>
        <v>31.733962180688874</v>
      </c>
    </row>
    <row r="185" spans="1:6" ht="12.75" customHeight="1" x14ac:dyDescent="0.2">
      <c r="A185" s="63">
        <v>3237</v>
      </c>
      <c r="B185" s="64" t="s">
        <v>371</v>
      </c>
      <c r="C185" s="247" t="s">
        <v>372</v>
      </c>
      <c r="D185" s="194">
        <v>21577.58</v>
      </c>
      <c r="E185" s="194">
        <v>16588.98</v>
      </c>
      <c r="F185" s="45">
        <f t="shared" si="26"/>
        <v>76.880632582523148</v>
      </c>
    </row>
    <row r="186" spans="1:6" ht="12.75" customHeight="1" x14ac:dyDescent="0.2">
      <c r="A186" s="63">
        <v>3238</v>
      </c>
      <c r="B186" s="64" t="s">
        <v>373</v>
      </c>
      <c r="C186" s="247" t="s">
        <v>374</v>
      </c>
      <c r="D186" s="194">
        <v>14595.32</v>
      </c>
      <c r="E186" s="194">
        <v>17182.36</v>
      </c>
      <c r="F186" s="45">
        <f t="shared" si="26"/>
        <v>117.72513381001582</v>
      </c>
    </row>
    <row r="187" spans="1:6" ht="12.75" customHeight="1" x14ac:dyDescent="0.2">
      <c r="A187" s="63">
        <v>3239</v>
      </c>
      <c r="B187" s="64" t="s">
        <v>375</v>
      </c>
      <c r="C187" s="247" t="s">
        <v>376</v>
      </c>
      <c r="D187" s="194">
        <v>1701.5</v>
      </c>
      <c r="E187" s="194">
        <v>13662.8</v>
      </c>
      <c r="F187" s="45">
        <f t="shared" si="26"/>
        <v>802.98560094034667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36094.58</v>
      </c>
      <c r="E194" s="60">
        <f t="shared" si="36"/>
        <v>48244.959999999999</v>
      </c>
      <c r="F194" s="45">
        <f t="shared" si="26"/>
        <v>133.6626163817393</v>
      </c>
    </row>
    <row r="195" spans="1:6" ht="12.75" customHeight="1" x14ac:dyDescent="0.2">
      <c r="A195" s="63">
        <v>3291</v>
      </c>
      <c r="B195" s="183" t="s">
        <v>391</v>
      </c>
      <c r="C195" s="247" t="s">
        <v>392</v>
      </c>
      <c r="D195" s="194">
        <v>3864.57</v>
      </c>
      <c r="E195" s="194">
        <v>2335.62</v>
      </c>
      <c r="F195" s="45">
        <f t="shared" si="26"/>
        <v>60.436736816773916</v>
      </c>
    </row>
    <row r="196" spans="1:6" ht="12.75" customHeight="1" x14ac:dyDescent="0.2">
      <c r="A196" s="63">
        <v>3292</v>
      </c>
      <c r="B196" s="64" t="s">
        <v>393</v>
      </c>
      <c r="C196" s="247" t="s">
        <v>394</v>
      </c>
      <c r="D196" s="194">
        <v>0</v>
      </c>
      <c r="E196" s="194">
        <v>4903.59</v>
      </c>
      <c r="F196" s="45" t="str">
        <f t="shared" si="26"/>
        <v>-</v>
      </c>
    </row>
    <row r="197" spans="1:6" ht="12.75" customHeight="1" x14ac:dyDescent="0.2">
      <c r="A197" s="63">
        <v>3293</v>
      </c>
      <c r="B197" s="64" t="s">
        <v>395</v>
      </c>
      <c r="C197" s="247" t="s">
        <v>396</v>
      </c>
      <c r="D197" s="194">
        <v>1268.5899999999999</v>
      </c>
      <c r="E197" s="194">
        <v>3934.6</v>
      </c>
      <c r="F197" s="45">
        <f t="shared" si="26"/>
        <v>310.1553693470704</v>
      </c>
    </row>
    <row r="198" spans="1:6" ht="12.75" customHeight="1" x14ac:dyDescent="0.2">
      <c r="A198" s="63">
        <v>3294</v>
      </c>
      <c r="B198" s="64" t="s">
        <v>397</v>
      </c>
      <c r="C198" s="247" t="s">
        <v>398</v>
      </c>
      <c r="D198" s="194">
        <v>224.09</v>
      </c>
      <c r="E198" s="194">
        <v>385</v>
      </c>
      <c r="F198" s="45">
        <f t="shared" si="26"/>
        <v>171.80597081529743</v>
      </c>
    </row>
    <row r="199" spans="1:6" ht="12.75" customHeight="1" x14ac:dyDescent="0.2">
      <c r="A199" s="63">
        <v>3295</v>
      </c>
      <c r="B199" s="64" t="s">
        <v>399</v>
      </c>
      <c r="C199" s="247" t="s">
        <v>400</v>
      </c>
      <c r="D199" s="194">
        <v>1919.72</v>
      </c>
      <c r="E199" s="194">
        <v>4442.87</v>
      </c>
      <c r="F199" s="45">
        <f t="shared" si="26"/>
        <v>231.4332298460192</v>
      </c>
    </row>
    <row r="200" spans="1:6" ht="12.75" customHeight="1" x14ac:dyDescent="0.2">
      <c r="A200" s="63" t="s">
        <v>401</v>
      </c>
      <c r="B200" s="64" t="s">
        <v>402</v>
      </c>
      <c r="C200" s="247" t="s">
        <v>401</v>
      </c>
      <c r="D200" s="194">
        <v>300</v>
      </c>
      <c r="E200" s="194"/>
      <c r="F200" s="45">
        <f t="shared" si="26"/>
        <v>0</v>
      </c>
    </row>
    <row r="201" spans="1:6" ht="12.75" customHeight="1" x14ac:dyDescent="0.2">
      <c r="A201" s="63">
        <v>3299</v>
      </c>
      <c r="B201" s="64" t="s">
        <v>403</v>
      </c>
      <c r="C201" s="247" t="s">
        <v>404</v>
      </c>
      <c r="D201" s="194">
        <v>28517.61</v>
      </c>
      <c r="E201" s="194">
        <v>32243.279999999999</v>
      </c>
      <c r="F201" s="45">
        <f t="shared" si="26"/>
        <v>113.06445385851059</v>
      </c>
    </row>
    <row r="202" spans="1:6" ht="12.75" customHeight="1" x14ac:dyDescent="0.2">
      <c r="A202" s="63">
        <v>34</v>
      </c>
      <c r="B202" s="183" t="s">
        <v>405</v>
      </c>
      <c r="C202" s="247" t="s">
        <v>406</v>
      </c>
      <c r="D202" s="60">
        <f t="shared" ref="D202:E202" si="37">D203+D208+D216</f>
        <v>1256.55</v>
      </c>
      <c r="E202" s="60">
        <f t="shared" si="37"/>
        <v>1242.9499999999998</v>
      </c>
      <c r="F202" s="45">
        <f t="shared" si="26"/>
        <v>98.917671401854264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1256.55</v>
      </c>
      <c r="E216" s="60">
        <f t="shared" si="40"/>
        <v>1242.9499999999998</v>
      </c>
      <c r="F216" s="45">
        <f t="shared" si="26"/>
        <v>98.917671401854264</v>
      </c>
    </row>
    <row r="217" spans="1:6" ht="12.75" customHeight="1" x14ac:dyDescent="0.2">
      <c r="A217" s="63">
        <v>3431</v>
      </c>
      <c r="B217" s="182" t="s">
        <v>435</v>
      </c>
      <c r="C217" s="247" t="s">
        <v>436</v>
      </c>
      <c r="D217" s="194">
        <v>590.12</v>
      </c>
      <c r="E217" s="194">
        <v>1202.1199999999999</v>
      </c>
      <c r="F217" s="45">
        <f t="shared" si="26"/>
        <v>203.70772046363447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666.43</v>
      </c>
      <c r="E219" s="194">
        <v>40.83</v>
      </c>
      <c r="F219" s="45">
        <f t="shared" si="26"/>
        <v>6.1266749696142133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104523.9</v>
      </c>
      <c r="E262" s="60">
        <f t="shared" si="55"/>
        <v>95114.08</v>
      </c>
      <c r="F262" s="45">
        <f t="shared" ref="F262:F268" si="56">IF(D262&lt;&gt;0,IF(E262/D262&gt;=100,"&gt;&gt;100",E262/D262*100),"-")</f>
        <v>90.997446517016684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104523.9</v>
      </c>
      <c r="E269" s="60">
        <f t="shared" si="58"/>
        <v>95114.08</v>
      </c>
      <c r="F269" s="45">
        <f t="shared" ref="F269:F272" si="59">IF(D269&lt;&gt;0,IF(E269/D269&gt;=100,"&gt;&gt;100",E269/D269*100),"-")</f>
        <v>90.997446517016684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104523.9</v>
      </c>
      <c r="E271" s="194">
        <v>95114.08</v>
      </c>
      <c r="F271" s="45">
        <f t="shared" si="59"/>
        <v>90.997446517016684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1562.52</v>
      </c>
      <c r="E273" s="60">
        <f t="shared" si="60"/>
        <v>1717.27</v>
      </c>
      <c r="F273" s="45">
        <f t="shared" ref="F273:F277" si="61">IF(D273&lt;&gt;0,IF(E273/D273&gt;=100,"&gt;&gt;100",E273/D273*100),"-")</f>
        <v>109.90387323042266</v>
      </c>
    </row>
    <row r="274" spans="1:6" ht="12.75" customHeight="1" x14ac:dyDescent="0.2">
      <c r="A274" s="63">
        <v>381</v>
      </c>
      <c r="B274" s="64" t="s">
        <v>540</v>
      </c>
      <c r="C274" s="247" t="s">
        <v>541</v>
      </c>
      <c r="D274" s="60">
        <f t="shared" ref="D274:E274" si="62">SUM(D275:D277)</f>
        <v>1562.52</v>
      </c>
      <c r="E274" s="60">
        <f t="shared" si="62"/>
        <v>1717.27</v>
      </c>
      <c r="F274" s="45">
        <f t="shared" si="61"/>
        <v>109.90387323042266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1562.52</v>
      </c>
      <c r="E276" s="194">
        <v>1717.27</v>
      </c>
      <c r="F276" s="45">
        <f t="shared" si="61"/>
        <v>109.90387323042266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2443798.9199999995</v>
      </c>
      <c r="E299" s="60">
        <f>E152-E297+E298</f>
        <v>2971520.89</v>
      </c>
      <c r="F299" s="45">
        <f t="shared" si="68"/>
        <v>121.59432863649849</v>
      </c>
    </row>
    <row r="300" spans="1:6" ht="12.75" customHeight="1" x14ac:dyDescent="0.2">
      <c r="A300" s="63" t="s">
        <v>581</v>
      </c>
      <c r="B300" s="64" t="s">
        <v>592</v>
      </c>
      <c r="C300" s="247" t="s">
        <v>593</v>
      </c>
      <c r="D300" s="60">
        <f>IF(D6&gt;=D299,D6-D299,0)</f>
        <v>58042.310000000522</v>
      </c>
      <c r="E300" s="60">
        <f>IF(E6&gt;=E299,E6-E299,0)</f>
        <v>0</v>
      </c>
      <c r="F300" s="45">
        <f t="shared" si="68"/>
        <v>0</v>
      </c>
    </row>
    <row r="301" spans="1:6" ht="12.75" customHeight="1" x14ac:dyDescent="0.2">
      <c r="A301" s="63" t="s">
        <v>581</v>
      </c>
      <c r="B301" s="64" t="s">
        <v>594</v>
      </c>
      <c r="C301" s="247" t="s">
        <v>595</v>
      </c>
      <c r="D301" s="60">
        <f>IF(D299&gt;=D6,D299-D6,0)</f>
        <v>0</v>
      </c>
      <c r="E301" s="60">
        <f>IF(E299&gt;=E6,E299-E6,0)</f>
        <v>200092.31000000006</v>
      </c>
      <c r="F301" s="45" t="str">
        <f t="shared" si="68"/>
        <v>-</v>
      </c>
    </row>
    <row r="302" spans="1:6" ht="12.75" customHeight="1" x14ac:dyDescent="0.2">
      <c r="A302" s="63">
        <v>92211</v>
      </c>
      <c r="B302" s="64" t="s">
        <v>596</v>
      </c>
      <c r="C302" s="247" t="s">
        <v>597</v>
      </c>
      <c r="D302" s="194">
        <v>24005.81</v>
      </c>
      <c r="E302" s="194">
        <v>82048.12</v>
      </c>
      <c r="F302" s="45">
        <f t="shared" si="68"/>
        <v>341.78442635345357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18782.29</v>
      </c>
      <c r="E304" s="194">
        <v>185817.1</v>
      </c>
      <c r="F304" s="45">
        <f t="shared" si="68"/>
        <v>989.3207910217551</v>
      </c>
    </row>
    <row r="305" spans="1:6" ht="12" x14ac:dyDescent="0.2">
      <c r="A305" s="63">
        <v>9661</v>
      </c>
      <c r="B305" s="220" t="s">
        <v>602</v>
      </c>
      <c r="C305" s="247" t="s">
        <v>603</v>
      </c>
      <c r="D305" s="194">
        <v>1968.11</v>
      </c>
      <c r="E305" s="194">
        <v>2663.07</v>
      </c>
      <c r="F305" s="45">
        <f t="shared" si="68"/>
        <v>135.31103444421299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18798.14</v>
      </c>
      <c r="E360" s="60">
        <f t="shared" si="86"/>
        <v>29140.799999999999</v>
      </c>
      <c r="F360" s="45">
        <f t="shared" si="72"/>
        <v>155.01959236392537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18798.14</v>
      </c>
      <c r="E373" s="60">
        <f t="shared" si="90"/>
        <v>29140.799999999999</v>
      </c>
      <c r="F373" s="45">
        <f t="shared" si="72"/>
        <v>155.01959236392537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5895.4600000000009</v>
      </c>
      <c r="E379" s="60">
        <f t="shared" si="92"/>
        <v>16417.41</v>
      </c>
      <c r="F379" s="45">
        <f t="shared" si="72"/>
        <v>278.47547095561669</v>
      </c>
    </row>
    <row r="380" spans="1:6" ht="12.75" customHeight="1" x14ac:dyDescent="0.2">
      <c r="A380" s="63">
        <v>4221</v>
      </c>
      <c r="B380" s="64" t="s">
        <v>647</v>
      </c>
      <c r="C380" s="247" t="s">
        <v>739</v>
      </c>
      <c r="D380" s="194">
        <v>2009.55</v>
      </c>
      <c r="E380" s="194">
        <v>8392.6200000000008</v>
      </c>
      <c r="F380" s="45">
        <f t="shared" si="72"/>
        <v>417.63678435470632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1227</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122.09</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2536.8200000000002</v>
      </c>
      <c r="E386" s="194">
        <v>8024.79</v>
      </c>
      <c r="F386" s="45">
        <f t="shared" si="72"/>
        <v>316.33265269116453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12902.68</v>
      </c>
      <c r="E393" s="60">
        <f t="shared" si="94"/>
        <v>12723.39</v>
      </c>
      <c r="F393" s="45">
        <f t="shared" si="72"/>
        <v>98.610443721769428</v>
      </c>
    </row>
    <row r="394" spans="1:6" ht="12.75" customHeight="1" x14ac:dyDescent="0.2">
      <c r="A394" s="63">
        <v>4241</v>
      </c>
      <c r="B394" s="64" t="s">
        <v>756</v>
      </c>
      <c r="C394" s="247" t="s">
        <v>757</v>
      </c>
      <c r="D394" s="194">
        <v>12902.68</v>
      </c>
      <c r="E394" s="194">
        <v>12723.39</v>
      </c>
      <c r="F394" s="45">
        <f t="shared" si="72"/>
        <v>98.610443721769428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18798.14</v>
      </c>
      <c r="E418" s="60">
        <f t="shared" si="102"/>
        <v>29140.799999999999</v>
      </c>
      <c r="F418" s="45">
        <f t="shared" si="72"/>
        <v>155.01959236392537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23259.4</v>
      </c>
      <c r="E420" s="194">
        <v>42057.54</v>
      </c>
      <c r="F420" s="45">
        <f t="shared" si="72"/>
        <v>180.81953962698952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2501841.23</v>
      </c>
      <c r="E422" s="60">
        <f>E6+E308</f>
        <v>2771428.58</v>
      </c>
      <c r="F422" s="45">
        <f t="shared" si="72"/>
        <v>110.7755578878201</v>
      </c>
    </row>
    <row r="423" spans="1:6" ht="12.75" customHeight="1" x14ac:dyDescent="0.2">
      <c r="A423" s="63" t="s">
        <v>581</v>
      </c>
      <c r="B423" s="64" t="s">
        <v>804</v>
      </c>
      <c r="C423" s="247" t="s">
        <v>805</v>
      </c>
      <c r="D423" s="60">
        <f t="shared" ref="D423:E423" si="103">D299+D360</f>
        <v>2462597.0599999996</v>
      </c>
      <c r="E423" s="60">
        <f t="shared" si="103"/>
        <v>3000661.69</v>
      </c>
      <c r="F423" s="45">
        <f t="shared" si="72"/>
        <v>121.84947910235873</v>
      </c>
    </row>
    <row r="424" spans="1:6" ht="12.75" customHeight="1" x14ac:dyDescent="0.2">
      <c r="A424" s="63" t="s">
        <v>581</v>
      </c>
      <c r="B424" s="64" t="s">
        <v>806</v>
      </c>
      <c r="C424" s="247" t="s">
        <v>807</v>
      </c>
      <c r="D424" s="60">
        <f t="shared" ref="D424:E424" si="104">IF(D422&gt;=D423,D422-D423,0)</f>
        <v>39244.170000000391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229233.10999999987</v>
      </c>
      <c r="F425" s="45" t="str">
        <f t="shared" si="72"/>
        <v>-</v>
      </c>
    </row>
    <row r="426" spans="1:6" ht="12.75" customHeight="1" x14ac:dyDescent="0.2">
      <c r="A426" s="251" t="s">
        <v>810</v>
      </c>
      <c r="B426" s="183" t="s">
        <v>811</v>
      </c>
      <c r="C426" s="252" t="s">
        <v>812</v>
      </c>
      <c r="D426" s="60">
        <f t="shared" ref="D426:E426" si="106">IF(D302-D303+D419-D420&gt;=0,D302-D303+D419-D420,0)</f>
        <v>746.40999999999985</v>
      </c>
      <c r="E426" s="60">
        <f t="shared" si="106"/>
        <v>39990.579999999994</v>
      </c>
      <c r="F426" s="45">
        <f t="shared" si="72"/>
        <v>5357.7229672699996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18782.29</v>
      </c>
      <c r="E428" s="81">
        <f t="shared" si="108"/>
        <v>185817.1</v>
      </c>
      <c r="F428" s="61">
        <f t="shared" si="72"/>
        <v>989.3207910217551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2501841.23</v>
      </c>
      <c r="E643" s="60">
        <f>E422+E430</f>
        <v>2771428.58</v>
      </c>
      <c r="F643" s="45">
        <f t="shared" si="109"/>
        <v>110.7755578878201</v>
      </c>
    </row>
    <row r="644" spans="1:6" ht="12.75" customHeight="1" x14ac:dyDescent="0.2">
      <c r="A644" s="63" t="s">
        <v>581</v>
      </c>
      <c r="B644" s="64" t="s">
        <v>1237</v>
      </c>
      <c r="C644" s="247" t="s">
        <v>1238</v>
      </c>
      <c r="D644" s="60">
        <f>D423+D535</f>
        <v>2462597.0599999996</v>
      </c>
      <c r="E644" s="60">
        <f>E423+E535</f>
        <v>3000661.69</v>
      </c>
      <c r="F644" s="45">
        <f t="shared" si="109"/>
        <v>121.84947910235873</v>
      </c>
    </row>
    <row r="645" spans="1:6" ht="12.75" customHeight="1" x14ac:dyDescent="0.2">
      <c r="A645" s="63" t="s">
        <v>581</v>
      </c>
      <c r="B645" s="64" t="s">
        <v>1239</v>
      </c>
      <c r="C645" s="247" t="s">
        <v>1240</v>
      </c>
      <c r="D645" s="60">
        <f t="shared" ref="D645:E645" si="163">IF(D643&gt;=D644,D643-D644,0)</f>
        <v>39244.170000000391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229233.10999999987</v>
      </c>
      <c r="F646" s="45" t="str">
        <f t="shared" si="109"/>
        <v>-</v>
      </c>
    </row>
    <row r="647" spans="1:6" ht="24" x14ac:dyDescent="0.2">
      <c r="A647" s="251" t="s">
        <v>1243</v>
      </c>
      <c r="B647" s="64" t="s">
        <v>1244</v>
      </c>
      <c r="C647" s="252" t="s">
        <v>1243</v>
      </c>
      <c r="D647" s="60">
        <f>IF(D426-D427+D641-D642&gt;=0,D426-D427+D641-D642,0)</f>
        <v>746.40999999999985</v>
      </c>
      <c r="E647" s="60">
        <f>IF(E426-E427+E641-E642&gt;=0,E426-E427+E641-E642,0)</f>
        <v>39990.579999999994</v>
      </c>
      <c r="F647" s="45">
        <f t="shared" si="109"/>
        <v>5357.7229672699996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39990.580000000395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189242.52999999988</v>
      </c>
      <c r="F650" s="45" t="str">
        <f t="shared" si="109"/>
        <v>-</v>
      </c>
    </row>
    <row r="651" spans="1:6" ht="24" x14ac:dyDescent="0.2">
      <c r="A651" s="249" t="s">
        <v>1251</v>
      </c>
      <c r="B651" s="184" t="s">
        <v>1252</v>
      </c>
      <c r="C651" s="250" t="s">
        <v>1251</v>
      </c>
      <c r="D651" s="196">
        <v>161103.54999999999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35625.11</v>
      </c>
      <c r="E653" s="194">
        <v>78757.19</v>
      </c>
      <c r="F653" s="45">
        <f t="shared" ref="F653:F740" si="167">IF(D653&lt;&gt;0,IF(E653/D653&gt;=100,"&gt;&gt;100",E653/D653*100),"-")</f>
        <v>221.0721314264012</v>
      </c>
    </row>
    <row r="654" spans="1:6" ht="12.75" customHeight="1" x14ac:dyDescent="0.2">
      <c r="A654" s="63" t="s">
        <v>1256</v>
      </c>
      <c r="B654" s="64" t="s">
        <v>1257</v>
      </c>
      <c r="C654" s="247" t="s">
        <v>1256</v>
      </c>
      <c r="D654" s="194">
        <v>792455.37</v>
      </c>
      <c r="E654" s="194">
        <v>914516.1</v>
      </c>
      <c r="F654" s="45">
        <f t="shared" si="167"/>
        <v>115.40285227671558</v>
      </c>
    </row>
    <row r="655" spans="1:6" ht="12.75" customHeight="1" x14ac:dyDescent="0.2">
      <c r="A655" s="63" t="s">
        <v>1258</v>
      </c>
      <c r="B655" s="64" t="s">
        <v>1259</v>
      </c>
      <c r="C655" s="247" t="s">
        <v>1258</v>
      </c>
      <c r="D655" s="194">
        <v>749323.09</v>
      </c>
      <c r="E655" s="194">
        <v>924617.37</v>
      </c>
      <c r="F655" s="45">
        <f t="shared" si="167"/>
        <v>123.39368455868616</v>
      </c>
    </row>
    <row r="656" spans="1:6" ht="24" x14ac:dyDescent="0.2">
      <c r="A656" s="63">
        <v>11</v>
      </c>
      <c r="B656" s="64" t="s">
        <v>1260</v>
      </c>
      <c r="C656" s="247" t="s">
        <v>1261</v>
      </c>
      <c r="D656" s="60">
        <f t="shared" ref="D656:E656" si="168">+D653+D654-D655</f>
        <v>78757.390000000014</v>
      </c>
      <c r="E656" s="60">
        <f t="shared" si="168"/>
        <v>68655.920000000042</v>
      </c>
      <c r="F656" s="45">
        <f t="shared" si="167"/>
        <v>87.173940121682591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79</v>
      </c>
      <c r="E658" s="253">
        <v>80</v>
      </c>
      <c r="F658" s="45">
        <f t="shared" si="167"/>
        <v>101.26582278481013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70</v>
      </c>
      <c r="E660" s="253">
        <v>71</v>
      </c>
      <c r="F660" s="45">
        <f t="shared" si="167"/>
        <v>101.42857142857142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1873197.73</v>
      </c>
      <c r="E683" s="192">
        <v>1999849.02</v>
      </c>
      <c r="F683" s="71">
        <f t="shared" si="167"/>
        <v>106.76123443732766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104207.22</v>
      </c>
      <c r="E724" s="192">
        <v>108338.77</v>
      </c>
      <c r="F724" s="71">
        <f t="shared" si="167"/>
        <v>103.96474447739801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2208.84</v>
      </c>
      <c r="E732" s="192">
        <v>6048.7</v>
      </c>
      <c r="F732" s="71">
        <f t="shared" si="167"/>
        <v>273.84056789989313</v>
      </c>
    </row>
    <row r="733" spans="1:6" ht="12.75" customHeight="1" x14ac:dyDescent="0.2">
      <c r="A733" s="70">
        <v>31215</v>
      </c>
      <c r="B733" s="65" t="s">
        <v>1395</v>
      </c>
      <c r="C733" s="278" t="s">
        <v>1396</v>
      </c>
      <c r="D733" s="192">
        <v>1324.32</v>
      </c>
      <c r="E733" s="192">
        <v>1765.76</v>
      </c>
      <c r="F733" s="71">
        <f t="shared" si="167"/>
        <v>133.33333333333334</v>
      </c>
    </row>
    <row r="734" spans="1:6" ht="12.75" customHeight="1" x14ac:dyDescent="0.2">
      <c r="A734" s="70">
        <v>32121</v>
      </c>
      <c r="B734" s="65" t="s">
        <v>1397</v>
      </c>
      <c r="C734" s="278" t="s">
        <v>1398</v>
      </c>
      <c r="D734" s="192">
        <v>55379.01</v>
      </c>
      <c r="E734" s="192">
        <v>56943.61</v>
      </c>
      <c r="F734" s="71">
        <f t="shared" si="167"/>
        <v>102.82525816189204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5930.46</v>
      </c>
      <c r="E736" s="194">
        <v>1621.9</v>
      </c>
      <c r="F736" s="45">
        <f t="shared" si="167"/>
        <v>27.348637373829348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20844.080000000002</v>
      </c>
      <c r="E738" s="194">
        <v>16246.86</v>
      </c>
      <c r="F738" s="45">
        <f t="shared" si="167"/>
        <v>77.94472099512187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1701.5</v>
      </c>
      <c r="E740" s="192">
        <v>13662.8</v>
      </c>
      <c r="F740" s="71">
        <f t="shared" si="167"/>
        <v>802.98560094034667</v>
      </c>
    </row>
    <row r="741" spans="1:6" ht="12.75" customHeight="1" x14ac:dyDescent="0.2">
      <c r="A741" s="70">
        <v>32911</v>
      </c>
      <c r="B741" s="65" t="s">
        <v>1411</v>
      </c>
      <c r="C741" s="278" t="s">
        <v>1412</v>
      </c>
      <c r="D741" s="192">
        <v>1679.61</v>
      </c>
      <c r="E741" s="192">
        <v>2335.62</v>
      </c>
      <c r="F741" s="71">
        <f t="shared" ref="F741:F1006" si="169">IF(D741&lt;&gt;0,IF(E741/D741&gt;=100,"&gt;&gt;100",E741/D741*100),"-")</f>
        <v>139.05728115455375</v>
      </c>
    </row>
    <row r="742" spans="1:6" ht="12.75" customHeight="1" x14ac:dyDescent="0.2">
      <c r="A742" s="70" t="s">
        <v>1413</v>
      </c>
      <c r="B742" s="65" t="s">
        <v>1414</v>
      </c>
      <c r="C742" s="278" t="s">
        <v>1413</v>
      </c>
      <c r="D742" s="192">
        <v>0</v>
      </c>
      <c r="E742" s="192">
        <v>4903.59</v>
      </c>
      <c r="F742" s="71" t="str">
        <f t="shared" si="169"/>
        <v>-</v>
      </c>
    </row>
    <row r="743" spans="1:6" ht="12.75" customHeight="1" x14ac:dyDescent="0.2">
      <c r="A743" s="70" t="s">
        <v>1415</v>
      </c>
      <c r="B743" s="65" t="s">
        <v>1416</v>
      </c>
      <c r="C743" s="277" t="s">
        <v>1415</v>
      </c>
      <c r="D743" s="192">
        <v>224.09</v>
      </c>
      <c r="E743" s="192">
        <v>385</v>
      </c>
      <c r="F743" s="71">
        <f t="shared" ref="F743:F744" si="170">IF(D743&lt;&gt;0,IF(E743/D743&gt;=100,"&gt;&gt;100",E743/D743*100),"-")</f>
        <v>171.80597081529743</v>
      </c>
    </row>
    <row r="744" spans="1:6" ht="12.75" customHeight="1" x14ac:dyDescent="0.2">
      <c r="A744" s="70" t="s">
        <v>1417</v>
      </c>
      <c r="B744" s="65" t="s">
        <v>1418</v>
      </c>
      <c r="C744" s="277" t="s">
        <v>1417</v>
      </c>
      <c r="D744" s="192">
        <v>1919.72</v>
      </c>
      <c r="E744" s="192">
        <v>4442.87</v>
      </c>
      <c r="F744" s="71">
        <f t="shared" si="170"/>
        <v>231.4332298460192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104523.9</v>
      </c>
      <c r="E855" s="194">
        <v>95114.08</v>
      </c>
      <c r="F855" s="45">
        <f t="shared" si="169"/>
        <v>90.997446517016684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1292426.24</v>
      </c>
      <c r="E6" s="180">
        <f t="shared" si="0"/>
        <v>1218839.3599999999</v>
      </c>
      <c r="F6" s="181">
        <f t="shared" ref="F6:F298" si="1">IF(D6&gt;0,IF(E6/D6&gt;=100,"&gt;&gt;100",E6/D6*100),"-")</f>
        <v>94.306299444988056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1024377.62</v>
      </c>
      <c r="E7" s="79">
        <f t="shared" si="2"/>
        <v>957830.63</v>
      </c>
      <c r="F7" s="71">
        <f t="shared" si="1"/>
        <v>93.503666157798335</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1023826.15</v>
      </c>
      <c r="E12" s="79">
        <f t="shared" si="3"/>
        <v>957279.16</v>
      </c>
      <c r="F12" s="71">
        <f t="shared" si="1"/>
        <v>93.500166996125273</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813608.12</v>
      </c>
      <c r="E13" s="79">
        <f t="shared" si="4"/>
        <v>797496.48</v>
      </c>
      <c r="F13" s="71">
        <f t="shared" si="1"/>
        <v>98.019729694929794</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1238990.98</v>
      </c>
      <c r="E15" s="192">
        <v>1238990.98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425382.86</v>
      </c>
      <c r="E18" s="192">
        <v>441494.5</v>
      </c>
      <c r="F18" s="71">
        <f t="shared" si="1"/>
        <v>103.78756210346604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101258.84999999998</v>
      </c>
      <c r="E19" s="79">
        <f t="shared" si="5"/>
        <v>71599.330000000016</v>
      </c>
      <c r="F19" s="71">
        <f t="shared" si="1"/>
        <v>70.709207145844573</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436153.86</v>
      </c>
      <c r="E20" s="192">
        <v>455483.72</v>
      </c>
      <c r="F20" s="71">
        <f t="shared" si="1"/>
        <v>104.4318901591287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4703.16</v>
      </c>
      <c r="E21" s="192">
        <v>4703.16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10867.13</v>
      </c>
      <c r="E22" s="192">
        <v>10867.13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1566.15</v>
      </c>
      <c r="E24" s="192">
        <v>1566.15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10917.54</v>
      </c>
      <c r="E25" s="192">
        <v>10917.54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57838.75</v>
      </c>
      <c r="E26" s="192">
        <v>59024.04</v>
      </c>
      <c r="F26" s="71">
        <f t="shared" si="1"/>
        <v>102.0493008579888</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420787.74</v>
      </c>
      <c r="E28" s="192">
        <v>470962.41</v>
      </c>
      <c r="F28" s="71">
        <f t="shared" si="1"/>
        <v>111.92398571308185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107873.66</v>
      </c>
      <c r="E35" s="79">
        <f t="shared" si="7"/>
        <v>87097.829999999987</v>
      </c>
      <c r="F35" s="71">
        <f t="shared" si="1"/>
        <v>80.740590427728122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163868.22</v>
      </c>
      <c r="E36" s="192">
        <v>176591.61</v>
      </c>
      <c r="F36" s="71">
        <f t="shared" si="1"/>
        <v>107.76440361651576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55994.559999999998</v>
      </c>
      <c r="E40" s="192">
        <v>89493.78</v>
      </c>
      <c r="F40" s="71">
        <f t="shared" si="1"/>
        <v>159.82584736803005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1085.52</v>
      </c>
      <c r="E45" s="79">
        <f t="shared" si="9"/>
        <v>1085.52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1085.52</v>
      </c>
      <c r="E47" s="192">
        <v>1085.52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32851.519999999997</v>
      </c>
      <c r="E54" s="192">
        <v>36259.160000000003</v>
      </c>
      <c r="F54" s="71">
        <f t="shared" si="1"/>
        <v>110.37285337177703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32851.519999999997</v>
      </c>
      <c r="E55" s="192">
        <v>36259.160000000003</v>
      </c>
      <c r="F55" s="71">
        <f t="shared" si="1"/>
        <v>110.37285337177703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268048.62</v>
      </c>
      <c r="E69" s="79">
        <f>E70+E82+E88+E119+E135+E147+E165+E171</f>
        <v>261008.72999999998</v>
      </c>
      <c r="F69" s="71">
        <f t="shared" si="1"/>
        <v>97.373651839729675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78757.39</v>
      </c>
      <c r="E70" s="79">
        <f t="shared" si="12"/>
        <v>68655.92</v>
      </c>
      <c r="F70" s="71">
        <f t="shared" si="1"/>
        <v>87.173940121682548</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76167.62</v>
      </c>
      <c r="E71" s="79">
        <f t="shared" si="13"/>
        <v>68655.92</v>
      </c>
      <c r="F71" s="71">
        <f t="shared" si="1"/>
        <v>90.137935253851964</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76167.62</v>
      </c>
      <c r="E73" s="192">
        <v>68655.92</v>
      </c>
      <c r="F73" s="71">
        <f t="shared" si="1"/>
        <v>90.137935253851964</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2589.77</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9405.39</v>
      </c>
      <c r="E82" s="79">
        <f>SUM(E83:E85)-E86+E87</f>
        <v>6535.71</v>
      </c>
      <c r="F82" s="71">
        <f t="shared" si="1"/>
        <v>69.488984507819467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9405.39</v>
      </c>
      <c r="E87" s="192">
        <v>6535.71</v>
      </c>
      <c r="F87" s="71">
        <f t="shared" si="1"/>
        <v>69.488984507819467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18782.29</v>
      </c>
      <c r="E147" s="79">
        <f t="shared" si="24"/>
        <v>185817.09999999998</v>
      </c>
      <c r="F147" s="71">
        <f t="shared" si="1"/>
        <v>989.32079102175499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158309.76999999999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158309.76999999999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16814.18</v>
      </c>
      <c r="E160" s="192">
        <v>24844.26</v>
      </c>
      <c r="F160" s="71">
        <f t="shared" si="1"/>
        <v>147.75778539304326</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1968.11</v>
      </c>
      <c r="E161" s="192">
        <v>2663.07</v>
      </c>
      <c r="F161" s="71">
        <f t="shared" si="1"/>
        <v>135.31103444421299</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161103.54999999999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161103.54999999999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1292426.2400000002</v>
      </c>
      <c r="E176" s="79">
        <f>E177+E251</f>
        <v>1218839.3599999999</v>
      </c>
      <c r="F176" s="71">
        <f t="shared" si="1"/>
        <v>94.306299444988028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203396.61</v>
      </c>
      <c r="E177" s="79">
        <f>E178+E197+E203+E219+E247+E248</f>
        <v>258555.22</v>
      </c>
      <c r="F177" s="71">
        <f t="shared" si="1"/>
        <v>127.11874598106627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203396.61</v>
      </c>
      <c r="E178" s="79">
        <f>SUM(E179:E181)+E185+E186+SUM(E194:E196)</f>
        <v>253847.73</v>
      </c>
      <c r="F178" s="71">
        <f t="shared" si="1"/>
        <v>124.80430721042993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165416.32999999999</v>
      </c>
      <c r="E179" s="192">
        <v>182878.83</v>
      </c>
      <c r="F179" s="71">
        <f t="shared" si="1"/>
        <v>110.55669654864184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29049.03</v>
      </c>
      <c r="E180" s="192">
        <v>70808.490000000005</v>
      </c>
      <c r="F180" s="71">
        <f t="shared" si="1"/>
        <v>243.75509268295707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74.989999999999995</v>
      </c>
      <c r="E181" s="79">
        <f t="shared" si="28"/>
        <v>160.41</v>
      </c>
      <c r="F181" s="71">
        <f t="shared" si="1"/>
        <v>213.90852113615151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74.989999999999995</v>
      </c>
      <c r="E184" s="192">
        <v>160.41</v>
      </c>
      <c r="F184" s="71">
        <f t="shared" si="1"/>
        <v>213.90852113615151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8856.26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4707.49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1089029.6300000001</v>
      </c>
      <c r="E251" s="79">
        <f>+E252+E255-E264+E274+E291</f>
        <v>960284.1399999999</v>
      </c>
      <c r="F251" s="71">
        <f t="shared" si="1"/>
        <v>88.177962614295424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1030256.76</v>
      </c>
      <c r="E252" s="79">
        <f>E253-E254</f>
        <v>963709.57</v>
      </c>
      <c r="F252" s="71">
        <f t="shared" si="1"/>
        <v>93.540717946854329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1030256.76</v>
      </c>
      <c r="E253" s="192">
        <v>963709.57</v>
      </c>
      <c r="F253" s="71">
        <f t="shared" si="1"/>
        <v>93.540717946854329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39990.58</v>
      </c>
      <c r="E255" s="79">
        <f>E256-E260</f>
        <v>-189242.53</v>
      </c>
      <c r="F255" s="71">
        <f t="shared" si="1"/>
        <v>-473.2177677843132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39990.58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39990.58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189242.53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189242.53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18782.29</v>
      </c>
      <c r="E274" s="79">
        <f>SUM(E275:E277)+SUM(E286:E290)</f>
        <v>185817.09999999998</v>
      </c>
      <c r="F274" s="71">
        <f t="shared" si="1"/>
        <v>989.32079102175499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158309.76999999999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158309.76999999999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18782.29</v>
      </c>
      <c r="E287" s="192">
        <v>24844.26</v>
      </c>
      <c r="F287" s="71">
        <f t="shared" si="39"/>
        <v>132.27492494259218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2663.07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18782.29</v>
      </c>
      <c r="E302" s="192">
        <v>185817.1</v>
      </c>
      <c r="F302" s="71">
        <f t="shared" si="43"/>
        <v>989.3207910217551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9405.39</v>
      </c>
      <c r="E308" s="192">
        <v>6535.71</v>
      </c>
      <c r="F308" s="71">
        <f t="shared" si="43"/>
        <v>69.488984507819467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203396.61</v>
      </c>
      <c r="E337" s="192">
        <v>253847.73</v>
      </c>
      <c r="F337" s="71">
        <f t="shared" si="43"/>
        <v>124.80430721042993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4707.49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6"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2462597.06</v>
      </c>
      <c r="E114" s="60">
        <f t="shared" si="22"/>
        <v>3000661.69</v>
      </c>
      <c r="F114" s="45">
        <f t="shared" si="1"/>
        <v>121.8494791023587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2317551.9</v>
      </c>
      <c r="E115" s="60">
        <f t="shared" si="23"/>
        <v>2826788.15</v>
      </c>
      <c r="F115" s="45">
        <f t="shared" si="1"/>
        <v>121.97302463862837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2317551.9</v>
      </c>
      <c r="E117" s="194">
        <v>2826788.15</v>
      </c>
      <c r="F117" s="45">
        <f t="shared" si="1"/>
        <v>121.97302463862837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145045.16</v>
      </c>
      <c r="E126" s="194">
        <v>173873.54</v>
      </c>
      <c r="F126" s="45">
        <f t="shared" si="1"/>
        <v>119.87545120430079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2462597.06</v>
      </c>
      <c r="E141" s="81">
        <f t="shared" si="28"/>
        <v>3000661.69</v>
      </c>
      <c r="F141" s="61">
        <f t="shared" si="1"/>
        <v>121.8494791023587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12415.68</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0</v>
      </c>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12415.68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12415.68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12415.68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61" sqref="D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203396.61</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2846365.21</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2812230.74</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2125036.89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681301.18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1218.6500000000001</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4674.0200000000004</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29140.799999999999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4993.67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2791206.6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2761779.62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2107574.39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639541.72</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1133.23</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13530.28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29140.799999999999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286.18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258555.21999999974</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258555.22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4707.49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253847.73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15456</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Stolno-skola3</cp:lastModifiedBy>
  <cp:lastPrinted>2026-02-06T10:33:02Z</cp:lastPrinted>
  <dcterms:created xsi:type="dcterms:W3CDTF">2022-04-01T05:14:30Z</dcterms:created>
  <dcterms:modified xsi:type="dcterms:W3CDTF">2026-02-06T10:33:11Z</dcterms:modified>
</cp:coreProperties>
</file>